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8192" windowHeight="10296"/>
  </bookViews>
  <sheets>
    <sheet name="Err (2)" sheetId="10" r:id="rId1"/>
    <sheet name="Data" sheetId="9" r:id="rId2"/>
    <sheet name="DStat" sheetId="8" r:id="rId3"/>
    <sheet name="Corr" sheetId="7" r:id="rId4"/>
    <sheet name="Coef" sheetId="6" r:id="rId5"/>
    <sheet name="MStat" sheetId="5" r:id="rId6"/>
    <sheet name="Err" sheetId="4" r:id="rId7"/>
    <sheet name="Elas" sheetId="3" r:id="rId8"/>
    <sheet name="BX" sheetId="2" r:id="rId9"/>
    <sheet name="YHat" sheetId="1" r:id="rId10"/>
  </sheets>
  <externalReferences>
    <externalReference r:id="rId11"/>
  </externalReferences>
  <definedNames>
    <definedName name="_xlnm.Print_Titles" localSheetId="2">DStat!$1:$1</definedName>
    <definedName name="_xlnm.Print_Titles" localSheetId="0">'Err (2)'!$1:$1</definedName>
    <definedName name="_xlnm.Print_Titles" localSheetId="9">YHat!$1:$1</definedName>
  </definedNames>
  <calcPr calcId="145621"/>
</workbook>
</file>

<file path=xl/calcChain.xml><?xml version="1.0" encoding="utf-8"?>
<calcChain xmlns="http://schemas.openxmlformats.org/spreadsheetml/2006/main">
  <c r="V5" i="10" l="1"/>
  <c r="V8" i="10"/>
  <c r="V11" i="10"/>
  <c r="V14" i="10"/>
  <c r="G3" i="10"/>
  <c r="G4" i="10"/>
  <c r="G5" i="10"/>
  <c r="G6" i="10"/>
  <c r="G7" i="10"/>
  <c r="G8" i="10"/>
  <c r="G9" i="10"/>
  <c r="G10" i="10"/>
  <c r="G11" i="10"/>
  <c r="G12" i="10"/>
  <c r="L21" i="10" s="1"/>
  <c r="R4" i="10" s="1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L31" i="10" s="1"/>
  <c r="R5" i="10" s="1"/>
  <c r="G26" i="10"/>
  <c r="G27" i="10"/>
  <c r="G28" i="10"/>
  <c r="G29" i="10"/>
  <c r="G30" i="10"/>
  <c r="G31" i="10"/>
  <c r="G32" i="10"/>
  <c r="L41" i="10" s="1"/>
  <c r="R6" i="10" s="1"/>
  <c r="G33" i="10"/>
  <c r="G34" i="10"/>
  <c r="G35" i="10"/>
  <c r="G36" i="10"/>
  <c r="G37" i="10"/>
  <c r="G38" i="10"/>
  <c r="G39" i="10"/>
  <c r="G40" i="10"/>
  <c r="G41" i="10"/>
  <c r="G42" i="10"/>
  <c r="G43" i="10"/>
  <c r="L51" i="10" s="1"/>
  <c r="R7" i="10" s="1"/>
  <c r="G44" i="10"/>
  <c r="G45" i="10"/>
  <c r="G46" i="10"/>
  <c r="G47" i="10"/>
  <c r="G48" i="10"/>
  <c r="G49" i="10"/>
  <c r="G50" i="10"/>
  <c r="G51" i="10"/>
  <c r="G52" i="10"/>
  <c r="L61" i="10" s="1"/>
  <c r="R8" i="10" s="1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L71" i="10" s="1"/>
  <c r="R9" i="10" s="1"/>
  <c r="U11" i="10" s="1"/>
  <c r="G66" i="10"/>
  <c r="G67" i="10"/>
  <c r="G68" i="10"/>
  <c r="G69" i="10"/>
  <c r="G70" i="10"/>
  <c r="G71" i="10"/>
  <c r="G72" i="10"/>
  <c r="L81" i="10" s="1"/>
  <c r="R10" i="10" s="1"/>
  <c r="G73" i="10"/>
  <c r="G74" i="10"/>
  <c r="G75" i="10"/>
  <c r="G76" i="10"/>
  <c r="G77" i="10"/>
  <c r="G78" i="10"/>
  <c r="G79" i="10"/>
  <c r="G80" i="10"/>
  <c r="G81" i="10"/>
  <c r="G82" i="10"/>
  <c r="G83" i="10"/>
  <c r="L90" i="10" s="1"/>
  <c r="R11" i="10" s="1"/>
  <c r="G84" i="10"/>
  <c r="G85" i="10"/>
  <c r="G86" i="10"/>
  <c r="G87" i="10"/>
  <c r="G88" i="10"/>
  <c r="G89" i="10"/>
  <c r="G90" i="10"/>
  <c r="G91" i="10"/>
  <c r="G92" i="10"/>
  <c r="L99" i="10" s="1"/>
  <c r="R12" i="10" s="1"/>
  <c r="G93" i="10"/>
  <c r="G94" i="10"/>
  <c r="G95" i="10"/>
  <c r="G96" i="10"/>
  <c r="G97" i="10"/>
  <c r="G98" i="10"/>
  <c r="G99" i="10"/>
  <c r="G100" i="10"/>
  <c r="G101" i="10"/>
  <c r="L109" i="10" s="1"/>
  <c r="R13" i="10" s="1"/>
  <c r="G102" i="10"/>
  <c r="G103" i="10"/>
  <c r="G104" i="10"/>
  <c r="G105" i="10"/>
  <c r="G106" i="10"/>
  <c r="G107" i="10"/>
  <c r="G108" i="10"/>
  <c r="G109" i="10"/>
  <c r="G110" i="10"/>
  <c r="L119" i="10" s="1"/>
  <c r="R14" i="10" s="1"/>
  <c r="G111" i="10"/>
  <c r="G112" i="10"/>
  <c r="G113" i="10"/>
  <c r="G114" i="10"/>
  <c r="G115" i="10"/>
  <c r="G116" i="10"/>
  <c r="G117" i="10"/>
  <c r="G118" i="10"/>
  <c r="G119" i="10"/>
  <c r="G2" i="10"/>
  <c r="L11" i="10" s="1"/>
  <c r="R3" i="10" s="1"/>
  <c r="K11" i="10"/>
  <c r="K21" i="10"/>
  <c r="K31" i="10"/>
  <c r="K41" i="10"/>
  <c r="K51" i="10"/>
  <c r="K61" i="10"/>
  <c r="K71" i="10"/>
  <c r="K81" i="10"/>
  <c r="K90" i="10"/>
  <c r="K99" i="10"/>
  <c r="K109" i="10"/>
  <c r="K119" i="10"/>
  <c r="J119" i="10"/>
  <c r="J109" i="10"/>
  <c r="J99" i="10"/>
  <c r="J90" i="10"/>
  <c r="J81" i="10"/>
  <c r="J71" i="10"/>
  <c r="J61" i="10"/>
  <c r="J51" i="10"/>
  <c r="J41" i="10"/>
  <c r="J31" i="10"/>
  <c r="J21" i="10"/>
  <c r="J11" i="10"/>
  <c r="S12" i="10"/>
  <c r="S3" i="10"/>
  <c r="M119" i="10"/>
  <c r="S14" i="10" s="1"/>
  <c r="M99" i="10"/>
  <c r="M109" i="10"/>
  <c r="S13" i="10" s="1"/>
  <c r="M90" i="10"/>
  <c r="S11" i="10" s="1"/>
  <c r="M81" i="10"/>
  <c r="S10" i="10" s="1"/>
  <c r="M71" i="10"/>
  <c r="S9" i="10" s="1"/>
  <c r="M61" i="10"/>
  <c r="S8" i="10" s="1"/>
  <c r="M51" i="10"/>
  <c r="S7" i="10" s="1"/>
  <c r="M41" i="10"/>
  <c r="S6" i="10" s="1"/>
  <c r="M31" i="10"/>
  <c r="S5" i="10" s="1"/>
  <c r="M11" i="10"/>
  <c r="M21" i="10"/>
  <c r="S4" i="10" s="1"/>
  <c r="I81" i="10"/>
  <c r="I71" i="10"/>
  <c r="I61" i="10"/>
  <c r="I51" i="10"/>
  <c r="I41" i="10"/>
  <c r="I31" i="10"/>
  <c r="I21" i="10"/>
  <c r="I11" i="10"/>
  <c r="I119" i="10"/>
  <c r="I109" i="10"/>
  <c r="I99" i="10"/>
  <c r="I90" i="10"/>
  <c r="I80" i="10"/>
  <c r="I70" i="10"/>
  <c r="I60" i="10"/>
  <c r="I50" i="10"/>
  <c r="I40" i="10"/>
  <c r="I30" i="10"/>
  <c r="I20" i="10"/>
  <c r="I10" i="10"/>
  <c r="I118" i="10"/>
  <c r="I108" i="10"/>
  <c r="I98" i="10"/>
  <c r="I89" i="10"/>
  <c r="I79" i="10"/>
  <c r="I69" i="10"/>
  <c r="I59" i="10"/>
  <c r="I49" i="10"/>
  <c r="I39" i="10"/>
  <c r="I29" i="10"/>
  <c r="I19" i="10"/>
  <c r="I9" i="10"/>
  <c r="I117" i="10"/>
  <c r="I107" i="10"/>
  <c r="I97" i="10"/>
  <c r="I88" i="10"/>
  <c r="I78" i="10"/>
  <c r="I68" i="10"/>
  <c r="I58" i="10"/>
  <c r="I48" i="10"/>
  <c r="I38" i="10"/>
  <c r="I28" i="10"/>
  <c r="I18" i="10"/>
  <c r="I8" i="10"/>
  <c r="I116" i="10"/>
  <c r="I106" i="10"/>
  <c r="I96" i="10"/>
  <c r="I87" i="10"/>
  <c r="I77" i="10"/>
  <c r="I67" i="10"/>
  <c r="I57" i="10"/>
  <c r="I47" i="10"/>
  <c r="I37" i="10"/>
  <c r="I27" i="10"/>
  <c r="I17" i="10"/>
  <c r="I7" i="10"/>
  <c r="I115" i="10"/>
  <c r="I105" i="10"/>
  <c r="I95" i="10"/>
  <c r="I86" i="10"/>
  <c r="I76" i="10"/>
  <c r="I66" i="10"/>
  <c r="I56" i="10"/>
  <c r="I46" i="10"/>
  <c r="I36" i="10"/>
  <c r="I26" i="10"/>
  <c r="I16" i="10"/>
  <c r="I6" i="10"/>
  <c r="I114" i="10"/>
  <c r="I104" i="10"/>
  <c r="I94" i="10"/>
  <c r="I85" i="10"/>
  <c r="I75" i="10"/>
  <c r="I65" i="10"/>
  <c r="I55" i="10"/>
  <c r="I45" i="10"/>
  <c r="I35" i="10"/>
  <c r="I25" i="10"/>
  <c r="I15" i="10"/>
  <c r="I5" i="10"/>
  <c r="I113" i="10"/>
  <c r="I103" i="10"/>
  <c r="I93" i="10"/>
  <c r="I84" i="10"/>
  <c r="I74" i="10"/>
  <c r="I64" i="10"/>
  <c r="I54" i="10"/>
  <c r="I44" i="10"/>
  <c r="I34" i="10"/>
  <c r="I24" i="10"/>
  <c r="I14" i="10"/>
  <c r="I4" i="10"/>
  <c r="I112" i="10"/>
  <c r="I102" i="10"/>
  <c r="I92" i="10"/>
  <c r="I83" i="10"/>
  <c r="I73" i="10"/>
  <c r="I63" i="10"/>
  <c r="I53" i="10"/>
  <c r="I43" i="10"/>
  <c r="I33" i="10"/>
  <c r="I23" i="10"/>
  <c r="I13" i="10"/>
  <c r="I3" i="10"/>
  <c r="I111" i="10"/>
  <c r="I101" i="10"/>
  <c r="I91" i="10"/>
  <c r="I82" i="10"/>
  <c r="I72" i="10"/>
  <c r="I62" i="10"/>
  <c r="I52" i="10"/>
  <c r="I42" i="10"/>
  <c r="I32" i="10"/>
  <c r="I22" i="10"/>
  <c r="I12" i="10"/>
  <c r="I2" i="10"/>
  <c r="I110" i="10"/>
  <c r="I100" i="10"/>
  <c r="U5" i="10" l="1"/>
  <c r="U14" i="10"/>
  <c r="U8" i="10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AB344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AB345" i="2"/>
  <c r="C345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D320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N324" i="1" l="1"/>
  <c r="N325" i="1"/>
  <c r="N326" i="1"/>
  <c r="G345" i="1"/>
  <c r="F345" i="1"/>
  <c r="E345" i="1"/>
  <c r="D345" i="1"/>
  <c r="G344" i="1"/>
  <c r="F344" i="1"/>
  <c r="E344" i="1"/>
  <c r="D344" i="1"/>
  <c r="G343" i="1"/>
  <c r="F343" i="1"/>
  <c r="E343" i="1"/>
  <c r="D343" i="1"/>
  <c r="G342" i="1"/>
  <c r="F342" i="1"/>
  <c r="E342" i="1"/>
  <c r="D342" i="1"/>
  <c r="G341" i="1"/>
  <c r="F341" i="1"/>
  <c r="E341" i="1"/>
  <c r="D341" i="1"/>
  <c r="G340" i="1"/>
  <c r="F340" i="1"/>
  <c r="E340" i="1"/>
  <c r="D340" i="1"/>
  <c r="G339" i="1"/>
  <c r="F339" i="1"/>
  <c r="E339" i="1"/>
  <c r="D339" i="1"/>
  <c r="G338" i="1"/>
  <c r="F338" i="1"/>
  <c r="E338" i="1"/>
  <c r="D338" i="1"/>
  <c r="G337" i="1"/>
  <c r="F337" i="1"/>
  <c r="E337" i="1"/>
  <c r="D337" i="1"/>
  <c r="G336" i="1"/>
  <c r="F336" i="1"/>
  <c r="E336" i="1"/>
  <c r="D336" i="1"/>
  <c r="G335" i="1"/>
  <c r="F335" i="1"/>
  <c r="E335" i="1"/>
  <c r="D335" i="1"/>
  <c r="G334" i="1"/>
  <c r="F334" i="1"/>
  <c r="E334" i="1"/>
  <c r="D334" i="1"/>
  <c r="G333" i="1"/>
  <c r="F333" i="1"/>
  <c r="E333" i="1"/>
  <c r="D333" i="1"/>
  <c r="G332" i="1"/>
  <c r="F332" i="1"/>
  <c r="E332" i="1"/>
  <c r="D332" i="1"/>
  <c r="G331" i="1"/>
  <c r="F331" i="1"/>
  <c r="E331" i="1"/>
  <c r="D331" i="1"/>
  <c r="G330" i="1"/>
  <c r="F330" i="1"/>
  <c r="E330" i="1"/>
  <c r="D330" i="1"/>
  <c r="G329" i="1"/>
  <c r="F329" i="1"/>
  <c r="E329" i="1"/>
  <c r="D329" i="1"/>
  <c r="C329" i="1"/>
  <c r="G328" i="1"/>
  <c r="F328" i="1"/>
  <c r="E328" i="1"/>
  <c r="D328" i="1"/>
  <c r="C328" i="1"/>
  <c r="G327" i="1"/>
  <c r="F327" i="1"/>
  <c r="E327" i="1"/>
  <c r="D327" i="1"/>
  <c r="N327" i="1" s="1"/>
  <c r="C327" i="1"/>
  <c r="G326" i="1"/>
  <c r="F326" i="1"/>
  <c r="E326" i="1"/>
  <c r="D326" i="1"/>
  <c r="C326" i="1"/>
  <c r="G325" i="1"/>
  <c r="F325" i="1"/>
  <c r="E325" i="1"/>
  <c r="D325" i="1"/>
  <c r="C325" i="1"/>
  <c r="G324" i="1"/>
  <c r="F324" i="1"/>
  <c r="E324" i="1"/>
  <c r="D324" i="1"/>
  <c r="C324" i="1"/>
  <c r="G323" i="1"/>
  <c r="F323" i="1"/>
  <c r="E323" i="1"/>
  <c r="D323" i="1"/>
  <c r="N323" i="1" s="1"/>
  <c r="C323" i="1"/>
  <c r="G322" i="1"/>
  <c r="F322" i="1"/>
  <c r="E322" i="1"/>
  <c r="D322" i="1"/>
  <c r="C322" i="1"/>
  <c r="G321" i="1"/>
  <c r="F321" i="1"/>
  <c r="E321" i="1"/>
  <c r="D321" i="1"/>
  <c r="N321" i="1" s="1"/>
  <c r="C321" i="1"/>
  <c r="G320" i="1"/>
  <c r="F320" i="1"/>
  <c r="E320" i="1"/>
  <c r="D320" i="1"/>
  <c r="C320" i="1"/>
  <c r="N329" i="1"/>
  <c r="N328" i="1"/>
  <c r="N322" i="1"/>
  <c r="N320" i="1"/>
  <c r="I317" i="1"/>
  <c r="I316" i="1"/>
  <c r="K316" i="1" s="1"/>
  <c r="I315" i="1"/>
  <c r="I314" i="1"/>
  <c r="K314" i="1" s="1"/>
  <c r="I313" i="1"/>
  <c r="J313" i="1" s="1"/>
  <c r="I312" i="1"/>
  <c r="K312" i="1" s="1"/>
  <c r="I311" i="1"/>
  <c r="J311" i="1" s="1"/>
  <c r="I310" i="1"/>
  <c r="K310" i="1" s="1"/>
  <c r="I309" i="1"/>
  <c r="I308" i="1"/>
  <c r="K308" i="1" s="1"/>
  <c r="I307" i="1"/>
  <c r="I306" i="1"/>
  <c r="K306" i="1" s="1"/>
  <c r="I305" i="1"/>
  <c r="J305" i="1" s="1"/>
  <c r="I304" i="1"/>
  <c r="K304" i="1" s="1"/>
  <c r="I303" i="1"/>
  <c r="J303" i="1" s="1"/>
  <c r="K302" i="1"/>
  <c r="I302" i="1"/>
  <c r="J302" i="1" s="1"/>
  <c r="I301" i="1"/>
  <c r="J300" i="1"/>
  <c r="I300" i="1"/>
  <c r="K300" i="1" s="1"/>
  <c r="I299" i="1"/>
  <c r="I298" i="1"/>
  <c r="K298" i="1" s="1"/>
  <c r="I297" i="1"/>
  <c r="J297" i="1" s="1"/>
  <c r="I296" i="1"/>
  <c r="K296" i="1" s="1"/>
  <c r="I295" i="1"/>
  <c r="J295" i="1" s="1"/>
  <c r="K294" i="1"/>
  <c r="J294" i="1"/>
  <c r="I294" i="1"/>
  <c r="I293" i="1"/>
  <c r="I292" i="1"/>
  <c r="K292" i="1" s="1"/>
  <c r="I291" i="1"/>
  <c r="I290" i="1"/>
  <c r="K290" i="1" s="1"/>
  <c r="I289" i="1"/>
  <c r="J289" i="1" s="1"/>
  <c r="I288" i="1"/>
  <c r="K288" i="1" s="1"/>
  <c r="K287" i="1"/>
  <c r="I287" i="1"/>
  <c r="J287" i="1" s="1"/>
  <c r="I286" i="1"/>
  <c r="J286" i="1" s="1"/>
  <c r="I285" i="1"/>
  <c r="I284" i="1"/>
  <c r="K284" i="1" s="1"/>
  <c r="I283" i="1"/>
  <c r="I282" i="1"/>
  <c r="K282" i="1" s="1"/>
  <c r="I281" i="1"/>
  <c r="J281" i="1" s="1"/>
  <c r="I280" i="1"/>
  <c r="K280" i="1" s="1"/>
  <c r="I279" i="1"/>
  <c r="J279" i="1" s="1"/>
  <c r="I278" i="1"/>
  <c r="K278" i="1" s="1"/>
  <c r="I277" i="1"/>
  <c r="I276" i="1"/>
  <c r="K276" i="1" s="1"/>
  <c r="I275" i="1"/>
  <c r="I274" i="1"/>
  <c r="K274" i="1" s="1"/>
  <c r="I273" i="1"/>
  <c r="J273" i="1" s="1"/>
  <c r="I272" i="1"/>
  <c r="K272" i="1" s="1"/>
  <c r="I271" i="1"/>
  <c r="J271" i="1" s="1"/>
  <c r="K270" i="1"/>
  <c r="I270" i="1"/>
  <c r="J270" i="1" s="1"/>
  <c r="I269" i="1"/>
  <c r="J268" i="1"/>
  <c r="I268" i="1"/>
  <c r="K268" i="1" s="1"/>
  <c r="I267" i="1"/>
  <c r="I266" i="1"/>
  <c r="K266" i="1" s="1"/>
  <c r="I265" i="1"/>
  <c r="J265" i="1" s="1"/>
  <c r="I264" i="1"/>
  <c r="K264" i="1" s="1"/>
  <c r="I263" i="1"/>
  <c r="J263" i="1" s="1"/>
  <c r="K262" i="1"/>
  <c r="J262" i="1"/>
  <c r="I262" i="1"/>
  <c r="I261" i="1"/>
  <c r="I260" i="1"/>
  <c r="K260" i="1" s="1"/>
  <c r="I259" i="1"/>
  <c r="I258" i="1"/>
  <c r="K258" i="1" s="1"/>
  <c r="I257" i="1"/>
  <c r="J257" i="1" s="1"/>
  <c r="I256" i="1"/>
  <c r="K256" i="1" s="1"/>
  <c r="K255" i="1"/>
  <c r="I255" i="1"/>
  <c r="J255" i="1" s="1"/>
  <c r="I254" i="1"/>
  <c r="J254" i="1" s="1"/>
  <c r="I253" i="1"/>
  <c r="I252" i="1"/>
  <c r="K252" i="1" s="1"/>
  <c r="I251" i="1"/>
  <c r="I250" i="1"/>
  <c r="K250" i="1" s="1"/>
  <c r="I249" i="1"/>
  <c r="J249" i="1" s="1"/>
  <c r="I248" i="1"/>
  <c r="K248" i="1" s="1"/>
  <c r="I247" i="1"/>
  <c r="J247" i="1" s="1"/>
  <c r="I246" i="1"/>
  <c r="K246" i="1" s="1"/>
  <c r="I245" i="1"/>
  <c r="I244" i="1"/>
  <c r="K244" i="1" s="1"/>
  <c r="I243" i="1"/>
  <c r="I242" i="1"/>
  <c r="K242" i="1" s="1"/>
  <c r="I241" i="1"/>
  <c r="I240" i="1"/>
  <c r="K240" i="1" s="1"/>
  <c r="I239" i="1"/>
  <c r="I238" i="1"/>
  <c r="K238" i="1" s="1"/>
  <c r="I237" i="1"/>
  <c r="K236" i="1"/>
  <c r="I236" i="1"/>
  <c r="J236" i="1" s="1"/>
  <c r="I235" i="1"/>
  <c r="J235" i="1" s="1"/>
  <c r="J234" i="1"/>
  <c r="I234" i="1"/>
  <c r="K234" i="1" s="1"/>
  <c r="I233" i="1"/>
  <c r="J233" i="1" s="1"/>
  <c r="K232" i="1"/>
  <c r="J232" i="1"/>
  <c r="I232" i="1"/>
  <c r="I231" i="1"/>
  <c r="I230" i="1"/>
  <c r="K230" i="1" s="1"/>
  <c r="I229" i="1"/>
  <c r="I228" i="1"/>
  <c r="J228" i="1" s="1"/>
  <c r="I227" i="1"/>
  <c r="J227" i="1" s="1"/>
  <c r="I226" i="1"/>
  <c r="K226" i="1" s="1"/>
  <c r="I225" i="1"/>
  <c r="J225" i="1" s="1"/>
  <c r="I224" i="1"/>
  <c r="K224" i="1" s="1"/>
  <c r="I223" i="1"/>
  <c r="I222" i="1"/>
  <c r="J222" i="1" s="1"/>
  <c r="I221" i="1"/>
  <c r="K220" i="1"/>
  <c r="I220" i="1"/>
  <c r="J220" i="1" s="1"/>
  <c r="I219" i="1"/>
  <c r="J219" i="1" s="1"/>
  <c r="J218" i="1"/>
  <c r="I218" i="1"/>
  <c r="K218" i="1" s="1"/>
  <c r="I217" i="1"/>
  <c r="J217" i="1" s="1"/>
  <c r="K216" i="1"/>
  <c r="J216" i="1"/>
  <c r="I216" i="1"/>
  <c r="I215" i="1"/>
  <c r="I214" i="1"/>
  <c r="K214" i="1" s="1"/>
  <c r="I213" i="1"/>
  <c r="I212" i="1"/>
  <c r="J212" i="1" s="1"/>
  <c r="I211" i="1"/>
  <c r="J211" i="1" s="1"/>
  <c r="I210" i="1"/>
  <c r="K210" i="1" s="1"/>
  <c r="I209" i="1"/>
  <c r="J209" i="1" s="1"/>
  <c r="I208" i="1"/>
  <c r="J208" i="1" s="1"/>
  <c r="I207" i="1"/>
  <c r="I206" i="1"/>
  <c r="K206" i="1" s="1"/>
  <c r="I205" i="1"/>
  <c r="K204" i="1"/>
  <c r="I204" i="1"/>
  <c r="J204" i="1" s="1"/>
  <c r="I203" i="1"/>
  <c r="J203" i="1" s="1"/>
  <c r="I202" i="1"/>
  <c r="K202" i="1" s="1"/>
  <c r="I201" i="1"/>
  <c r="J201" i="1" s="1"/>
  <c r="I200" i="1"/>
  <c r="K200" i="1" s="1"/>
  <c r="I199" i="1"/>
  <c r="I198" i="1"/>
  <c r="J198" i="1" s="1"/>
  <c r="I197" i="1"/>
  <c r="I196" i="1"/>
  <c r="J196" i="1" s="1"/>
  <c r="I195" i="1"/>
  <c r="J195" i="1" s="1"/>
  <c r="I194" i="1"/>
  <c r="K194" i="1" s="1"/>
  <c r="I193" i="1"/>
  <c r="J193" i="1" s="1"/>
  <c r="I192" i="1"/>
  <c r="J192" i="1" s="1"/>
  <c r="I191" i="1"/>
  <c r="I190" i="1"/>
  <c r="K190" i="1" s="1"/>
  <c r="I189" i="1"/>
  <c r="I188" i="1"/>
  <c r="J188" i="1" s="1"/>
  <c r="I187" i="1"/>
  <c r="J187" i="1" s="1"/>
  <c r="I186" i="1"/>
  <c r="K186" i="1" s="1"/>
  <c r="I185" i="1"/>
  <c r="J185" i="1" s="1"/>
  <c r="K184" i="1"/>
  <c r="J184" i="1"/>
  <c r="I184" i="1"/>
  <c r="I183" i="1"/>
  <c r="I182" i="1"/>
  <c r="K182" i="1" s="1"/>
  <c r="I181" i="1"/>
  <c r="I180" i="1"/>
  <c r="K180" i="1" s="1"/>
  <c r="I179" i="1"/>
  <c r="J179" i="1" s="1"/>
  <c r="I178" i="1"/>
  <c r="K178" i="1" s="1"/>
  <c r="I177" i="1"/>
  <c r="J177" i="1" s="1"/>
  <c r="I176" i="1"/>
  <c r="K176" i="1" s="1"/>
  <c r="I175" i="1"/>
  <c r="I174" i="1"/>
  <c r="J174" i="1" s="1"/>
  <c r="I173" i="1"/>
  <c r="I172" i="1"/>
  <c r="J172" i="1" s="1"/>
  <c r="I171" i="1"/>
  <c r="J171" i="1" s="1"/>
  <c r="I170" i="1"/>
  <c r="K170" i="1" s="1"/>
  <c r="I169" i="1"/>
  <c r="J169" i="1" s="1"/>
  <c r="I168" i="1"/>
  <c r="K168" i="1" s="1"/>
  <c r="I167" i="1"/>
  <c r="I166" i="1"/>
  <c r="K166" i="1" s="1"/>
  <c r="I165" i="1"/>
  <c r="I164" i="1"/>
  <c r="J164" i="1" s="1"/>
  <c r="I163" i="1"/>
  <c r="J163" i="1" s="1"/>
  <c r="I162" i="1"/>
  <c r="K162" i="1" s="1"/>
  <c r="I161" i="1"/>
  <c r="J161" i="1" s="1"/>
  <c r="K160" i="1"/>
  <c r="I160" i="1"/>
  <c r="J160" i="1" s="1"/>
  <c r="I159" i="1"/>
  <c r="I158" i="1"/>
  <c r="K158" i="1" s="1"/>
  <c r="I157" i="1"/>
  <c r="I156" i="1"/>
  <c r="K156" i="1" s="1"/>
  <c r="I155" i="1"/>
  <c r="J155" i="1" s="1"/>
  <c r="I154" i="1"/>
  <c r="J154" i="1" s="1"/>
  <c r="I153" i="1"/>
  <c r="J153" i="1" s="1"/>
  <c r="I152" i="1"/>
  <c r="K152" i="1" s="1"/>
  <c r="I151" i="1"/>
  <c r="J151" i="1" s="1"/>
  <c r="I150" i="1"/>
  <c r="K150" i="1" s="1"/>
  <c r="I149" i="1"/>
  <c r="J149" i="1" s="1"/>
  <c r="J148" i="1"/>
  <c r="I148" i="1"/>
  <c r="K148" i="1" s="1"/>
  <c r="I147" i="1"/>
  <c r="J147" i="1" s="1"/>
  <c r="K146" i="1"/>
  <c r="J146" i="1"/>
  <c r="I146" i="1"/>
  <c r="I145" i="1"/>
  <c r="J145" i="1" s="1"/>
  <c r="I144" i="1"/>
  <c r="K144" i="1" s="1"/>
  <c r="I143" i="1"/>
  <c r="J143" i="1" s="1"/>
  <c r="I142" i="1"/>
  <c r="K142" i="1" s="1"/>
  <c r="I141" i="1"/>
  <c r="J141" i="1" s="1"/>
  <c r="I140" i="1"/>
  <c r="K140" i="1" s="1"/>
  <c r="I139" i="1"/>
  <c r="J139" i="1" s="1"/>
  <c r="K138" i="1"/>
  <c r="J138" i="1"/>
  <c r="I138" i="1"/>
  <c r="I137" i="1"/>
  <c r="K137" i="1" s="1"/>
  <c r="I136" i="1"/>
  <c r="K136" i="1" s="1"/>
  <c r="I135" i="1"/>
  <c r="J135" i="1" s="1"/>
  <c r="I134" i="1"/>
  <c r="K134" i="1" s="1"/>
  <c r="I133" i="1"/>
  <c r="K133" i="1" s="1"/>
  <c r="I132" i="1"/>
  <c r="K132" i="1" s="1"/>
  <c r="I131" i="1"/>
  <c r="J131" i="1" s="1"/>
  <c r="I130" i="1"/>
  <c r="K130" i="1" s="1"/>
  <c r="I129" i="1"/>
  <c r="K129" i="1" s="1"/>
  <c r="I128" i="1"/>
  <c r="K128" i="1" s="1"/>
  <c r="I127" i="1"/>
  <c r="J127" i="1" s="1"/>
  <c r="I126" i="1"/>
  <c r="K126" i="1" s="1"/>
  <c r="J125" i="1"/>
  <c r="I125" i="1"/>
  <c r="K125" i="1" s="1"/>
  <c r="I124" i="1"/>
  <c r="K124" i="1" s="1"/>
  <c r="I123" i="1"/>
  <c r="J123" i="1" s="1"/>
  <c r="I122" i="1"/>
  <c r="K122" i="1" s="1"/>
  <c r="N121" i="1"/>
  <c r="I121" i="1"/>
  <c r="J121" i="1" s="1"/>
  <c r="N120" i="1"/>
  <c r="I120" i="1"/>
  <c r="K120" i="1" s="1"/>
  <c r="N119" i="1"/>
  <c r="K119" i="1"/>
  <c r="I119" i="1"/>
  <c r="M119" i="1" s="1"/>
  <c r="N118" i="1"/>
  <c r="I118" i="1"/>
  <c r="J118" i="1" s="1"/>
  <c r="N117" i="1"/>
  <c r="I117" i="1"/>
  <c r="J117" i="1" s="1"/>
  <c r="N116" i="1"/>
  <c r="I116" i="1"/>
  <c r="K116" i="1" s="1"/>
  <c r="N115" i="1"/>
  <c r="I115" i="1"/>
  <c r="M115" i="1" s="1"/>
  <c r="N114" i="1"/>
  <c r="I114" i="1"/>
  <c r="M114" i="1" s="1"/>
  <c r="N113" i="1"/>
  <c r="I113" i="1"/>
  <c r="J113" i="1" s="1"/>
  <c r="N112" i="1"/>
  <c r="I112" i="1"/>
  <c r="K112" i="1" s="1"/>
  <c r="N111" i="1"/>
  <c r="I111" i="1"/>
  <c r="M111" i="1" s="1"/>
  <c r="N110" i="1"/>
  <c r="I110" i="1"/>
  <c r="K110" i="1" s="1"/>
  <c r="N109" i="1"/>
  <c r="I109" i="1"/>
  <c r="J109" i="1" s="1"/>
  <c r="N108" i="1"/>
  <c r="I108" i="1"/>
  <c r="K108" i="1" s="1"/>
  <c r="N107" i="1"/>
  <c r="I107" i="1"/>
  <c r="M107" i="1" s="1"/>
  <c r="N106" i="1"/>
  <c r="I106" i="1"/>
  <c r="M106" i="1" s="1"/>
  <c r="N105" i="1"/>
  <c r="I105" i="1"/>
  <c r="J105" i="1" s="1"/>
  <c r="N104" i="1"/>
  <c r="I104" i="1"/>
  <c r="K104" i="1" s="1"/>
  <c r="N103" i="1"/>
  <c r="I103" i="1"/>
  <c r="M103" i="1" s="1"/>
  <c r="N102" i="1"/>
  <c r="I102" i="1"/>
  <c r="J102" i="1" s="1"/>
  <c r="N101" i="1"/>
  <c r="K101" i="1"/>
  <c r="I101" i="1"/>
  <c r="J101" i="1" s="1"/>
  <c r="N100" i="1"/>
  <c r="I100" i="1"/>
  <c r="K100" i="1" s="1"/>
  <c r="N99" i="1"/>
  <c r="I99" i="1"/>
  <c r="M99" i="1" s="1"/>
  <c r="N98" i="1"/>
  <c r="I98" i="1"/>
  <c r="M98" i="1" s="1"/>
  <c r="N97" i="1"/>
  <c r="I97" i="1"/>
  <c r="J97" i="1" s="1"/>
  <c r="N96" i="1"/>
  <c r="I96" i="1"/>
  <c r="K96" i="1" s="1"/>
  <c r="N95" i="1"/>
  <c r="I95" i="1"/>
  <c r="M95" i="1" s="1"/>
  <c r="N94" i="1"/>
  <c r="I94" i="1"/>
  <c r="M94" i="1" s="1"/>
  <c r="N93" i="1"/>
  <c r="I93" i="1"/>
  <c r="J93" i="1" s="1"/>
  <c r="N92" i="1"/>
  <c r="I92" i="1"/>
  <c r="K92" i="1" s="1"/>
  <c r="N91" i="1"/>
  <c r="I91" i="1"/>
  <c r="M91" i="1" s="1"/>
  <c r="N90" i="1"/>
  <c r="I90" i="1"/>
  <c r="M90" i="1" s="1"/>
  <c r="N89" i="1"/>
  <c r="M89" i="1"/>
  <c r="I89" i="1"/>
  <c r="J89" i="1" s="1"/>
  <c r="N88" i="1"/>
  <c r="I88" i="1"/>
  <c r="K88" i="1" s="1"/>
  <c r="N87" i="1"/>
  <c r="I87" i="1"/>
  <c r="M87" i="1" s="1"/>
  <c r="N86" i="1"/>
  <c r="K86" i="1"/>
  <c r="I86" i="1"/>
  <c r="J86" i="1" s="1"/>
  <c r="N85" i="1"/>
  <c r="I85" i="1"/>
  <c r="J85" i="1" s="1"/>
  <c r="N84" i="1"/>
  <c r="I84" i="1"/>
  <c r="K84" i="1" s="1"/>
  <c r="N83" i="1"/>
  <c r="J83" i="1"/>
  <c r="I83" i="1"/>
  <c r="M83" i="1" s="1"/>
  <c r="N82" i="1"/>
  <c r="I82" i="1"/>
  <c r="M82" i="1" s="1"/>
  <c r="N81" i="1"/>
  <c r="I81" i="1"/>
  <c r="J81" i="1" s="1"/>
  <c r="N80" i="1"/>
  <c r="I80" i="1"/>
  <c r="K80" i="1" s="1"/>
  <c r="N79" i="1"/>
  <c r="I79" i="1"/>
  <c r="K79" i="1" s="1"/>
  <c r="N78" i="1"/>
  <c r="I78" i="1"/>
  <c r="K78" i="1" s="1"/>
  <c r="N77" i="1"/>
  <c r="I77" i="1"/>
  <c r="K77" i="1" s="1"/>
  <c r="N76" i="1"/>
  <c r="I76" i="1"/>
  <c r="J76" i="1" s="1"/>
  <c r="N75" i="1"/>
  <c r="I75" i="1"/>
  <c r="K75" i="1" s="1"/>
  <c r="N74" i="1"/>
  <c r="I74" i="1"/>
  <c r="M74" i="1" s="1"/>
  <c r="N73" i="1"/>
  <c r="I73" i="1"/>
  <c r="K73" i="1" s="1"/>
  <c r="N72" i="1"/>
  <c r="I72" i="1"/>
  <c r="J72" i="1" s="1"/>
  <c r="N71" i="1"/>
  <c r="M71" i="1"/>
  <c r="J71" i="1"/>
  <c r="I71" i="1"/>
  <c r="K71" i="1" s="1"/>
  <c r="N70" i="1"/>
  <c r="I70" i="1"/>
  <c r="M70" i="1" s="1"/>
  <c r="N69" i="1"/>
  <c r="I69" i="1"/>
  <c r="K69" i="1" s="1"/>
  <c r="N68" i="1"/>
  <c r="I68" i="1"/>
  <c r="J68" i="1" s="1"/>
  <c r="N67" i="1"/>
  <c r="I67" i="1"/>
  <c r="M67" i="1" s="1"/>
  <c r="N66" i="1"/>
  <c r="I66" i="1"/>
  <c r="K66" i="1" s="1"/>
  <c r="N65" i="1"/>
  <c r="I65" i="1"/>
  <c r="K65" i="1" s="1"/>
  <c r="N64" i="1"/>
  <c r="I64" i="1"/>
  <c r="J64" i="1" s="1"/>
  <c r="N63" i="1"/>
  <c r="I63" i="1"/>
  <c r="K63" i="1" s="1"/>
  <c r="N62" i="1"/>
  <c r="I62" i="1"/>
  <c r="M62" i="1" s="1"/>
  <c r="N61" i="1"/>
  <c r="I61" i="1"/>
  <c r="K61" i="1" s="1"/>
  <c r="N60" i="1"/>
  <c r="I60" i="1"/>
  <c r="J60" i="1" s="1"/>
  <c r="N59" i="1"/>
  <c r="M59" i="1"/>
  <c r="K59" i="1"/>
  <c r="J59" i="1"/>
  <c r="I59" i="1"/>
  <c r="N58" i="1"/>
  <c r="I58" i="1"/>
  <c r="M58" i="1" s="1"/>
  <c r="N57" i="1"/>
  <c r="I57" i="1"/>
  <c r="K57" i="1" s="1"/>
  <c r="N56" i="1"/>
  <c r="I56" i="1"/>
  <c r="J56" i="1" s="1"/>
  <c r="N55" i="1"/>
  <c r="I55" i="1"/>
  <c r="M55" i="1" s="1"/>
  <c r="N54" i="1"/>
  <c r="I54" i="1"/>
  <c r="K54" i="1" s="1"/>
  <c r="N53" i="1"/>
  <c r="I53" i="1"/>
  <c r="K53" i="1" s="1"/>
  <c r="N52" i="1"/>
  <c r="I52" i="1"/>
  <c r="J52" i="1" s="1"/>
  <c r="N51" i="1"/>
  <c r="I51" i="1"/>
  <c r="K51" i="1" s="1"/>
  <c r="N50" i="1"/>
  <c r="I50" i="1"/>
  <c r="M50" i="1" s="1"/>
  <c r="N49" i="1"/>
  <c r="I49" i="1"/>
  <c r="K49" i="1" s="1"/>
  <c r="N48" i="1"/>
  <c r="I48" i="1"/>
  <c r="J48" i="1" s="1"/>
  <c r="N47" i="1"/>
  <c r="M47" i="1"/>
  <c r="J47" i="1"/>
  <c r="I47" i="1"/>
  <c r="K47" i="1" s="1"/>
  <c r="N46" i="1"/>
  <c r="I46" i="1"/>
  <c r="M46" i="1" s="1"/>
  <c r="N45" i="1"/>
  <c r="I45" i="1"/>
  <c r="K45" i="1" s="1"/>
  <c r="N44" i="1"/>
  <c r="I44" i="1"/>
  <c r="J44" i="1" s="1"/>
  <c r="N43" i="1"/>
  <c r="I43" i="1"/>
  <c r="M43" i="1" s="1"/>
  <c r="N42" i="1"/>
  <c r="I42" i="1"/>
  <c r="K42" i="1" s="1"/>
  <c r="N41" i="1"/>
  <c r="I41" i="1"/>
  <c r="K41" i="1" s="1"/>
  <c r="N40" i="1"/>
  <c r="I40" i="1"/>
  <c r="J40" i="1" s="1"/>
  <c r="N39" i="1"/>
  <c r="I39" i="1"/>
  <c r="K39" i="1" s="1"/>
  <c r="N38" i="1"/>
  <c r="I38" i="1"/>
  <c r="M38" i="1" s="1"/>
  <c r="N37" i="1"/>
  <c r="I37" i="1"/>
  <c r="K37" i="1" s="1"/>
  <c r="N36" i="1"/>
  <c r="I36" i="1"/>
  <c r="J36" i="1" s="1"/>
  <c r="N35" i="1"/>
  <c r="M35" i="1"/>
  <c r="I35" i="1"/>
  <c r="K35" i="1" s="1"/>
  <c r="N34" i="1"/>
  <c r="I34" i="1"/>
  <c r="M34" i="1" s="1"/>
  <c r="N33" i="1"/>
  <c r="I33" i="1"/>
  <c r="K33" i="1" s="1"/>
  <c r="N32" i="1"/>
  <c r="I32" i="1"/>
  <c r="J32" i="1" s="1"/>
  <c r="N31" i="1"/>
  <c r="M31" i="1"/>
  <c r="I31" i="1"/>
  <c r="K31" i="1" s="1"/>
  <c r="N30" i="1"/>
  <c r="I30" i="1"/>
  <c r="K30" i="1" s="1"/>
  <c r="N29" i="1"/>
  <c r="I29" i="1"/>
  <c r="K29" i="1" s="1"/>
  <c r="N28" i="1"/>
  <c r="I28" i="1"/>
  <c r="J28" i="1" s="1"/>
  <c r="N27" i="1"/>
  <c r="K27" i="1"/>
  <c r="J27" i="1"/>
  <c r="I27" i="1"/>
  <c r="M27" i="1" s="1"/>
  <c r="N26" i="1"/>
  <c r="I26" i="1"/>
  <c r="M26" i="1" s="1"/>
  <c r="N25" i="1"/>
  <c r="I25" i="1"/>
  <c r="K25" i="1" s="1"/>
  <c r="N24" i="1"/>
  <c r="I24" i="1"/>
  <c r="J24" i="1" s="1"/>
  <c r="N23" i="1"/>
  <c r="I23" i="1"/>
  <c r="K23" i="1" s="1"/>
  <c r="N22" i="1"/>
  <c r="I22" i="1"/>
  <c r="M22" i="1" s="1"/>
  <c r="N21" i="1"/>
  <c r="I21" i="1"/>
  <c r="K21" i="1" s="1"/>
  <c r="N20" i="1"/>
  <c r="I20" i="1"/>
  <c r="J20" i="1" s="1"/>
  <c r="N19" i="1"/>
  <c r="M19" i="1"/>
  <c r="I19" i="1"/>
  <c r="K19" i="1" s="1"/>
  <c r="N18" i="1"/>
  <c r="I18" i="1"/>
  <c r="K18" i="1" s="1"/>
  <c r="N17" i="1"/>
  <c r="I17" i="1"/>
  <c r="K17" i="1" s="1"/>
  <c r="N16" i="1"/>
  <c r="I16" i="1"/>
  <c r="J16" i="1" s="1"/>
  <c r="N15" i="1"/>
  <c r="I15" i="1"/>
  <c r="K15" i="1" s="1"/>
  <c r="N14" i="1"/>
  <c r="I14" i="1"/>
  <c r="M14" i="1" s="1"/>
  <c r="N13" i="1"/>
  <c r="I13" i="1"/>
  <c r="K13" i="1" s="1"/>
  <c r="N12" i="1"/>
  <c r="I12" i="1"/>
  <c r="J12" i="1" s="1"/>
  <c r="N11" i="1"/>
  <c r="M11" i="1"/>
  <c r="K11" i="1"/>
  <c r="J11" i="1"/>
  <c r="I11" i="1"/>
  <c r="N10" i="1"/>
  <c r="I10" i="1"/>
  <c r="M10" i="1" s="1"/>
  <c r="N9" i="1"/>
  <c r="I9" i="1"/>
  <c r="K9" i="1" s="1"/>
  <c r="N8" i="1"/>
  <c r="I8" i="1"/>
  <c r="J8" i="1" s="1"/>
  <c r="N7" i="1"/>
  <c r="I7" i="1"/>
  <c r="K7" i="1" s="1"/>
  <c r="N6" i="1"/>
  <c r="I6" i="1"/>
  <c r="K6" i="1" s="1"/>
  <c r="H4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M41" i="1" l="1"/>
  <c r="J75" i="1"/>
  <c r="J107" i="1"/>
  <c r="K118" i="1"/>
  <c r="K123" i="1"/>
  <c r="J136" i="1"/>
  <c r="K141" i="1"/>
  <c r="J306" i="1"/>
  <c r="K43" i="1"/>
  <c r="M75" i="1"/>
  <c r="M110" i="1"/>
  <c r="J150" i="1"/>
  <c r="I321" i="1"/>
  <c r="I345" i="1"/>
  <c r="J108" i="1"/>
  <c r="K109" i="1"/>
  <c r="J110" i="1"/>
  <c r="M121" i="1"/>
  <c r="J144" i="1"/>
  <c r="K155" i="1"/>
  <c r="J274" i="1"/>
  <c r="M15" i="1"/>
  <c r="J43" i="1"/>
  <c r="M51" i="1"/>
  <c r="M65" i="1"/>
  <c r="K87" i="1"/>
  <c r="K107" i="1"/>
  <c r="M108" i="1"/>
  <c r="M109" i="1"/>
  <c r="J115" i="1"/>
  <c r="J130" i="1"/>
  <c r="K192" i="1"/>
  <c r="K257" i="1"/>
  <c r="J272" i="1"/>
  <c r="K289" i="1"/>
  <c r="J304" i="1"/>
  <c r="M17" i="1"/>
  <c r="M49" i="1"/>
  <c r="J92" i="1"/>
  <c r="K93" i="1"/>
  <c r="J94" i="1"/>
  <c r="K117" i="1"/>
  <c r="J142" i="1"/>
  <c r="K164" i="1"/>
  <c r="J180" i="1"/>
  <c r="K247" i="1"/>
  <c r="K249" i="1"/>
  <c r="J260" i="1"/>
  <c r="J264" i="1"/>
  <c r="J292" i="1"/>
  <c r="J296" i="1"/>
  <c r="M7" i="1"/>
  <c r="J19" i="1"/>
  <c r="M23" i="1"/>
  <c r="J35" i="1"/>
  <c r="M39" i="1"/>
  <c r="J51" i="1"/>
  <c r="M57" i="1"/>
  <c r="J63" i="1"/>
  <c r="K67" i="1"/>
  <c r="M73" i="1"/>
  <c r="J79" i="1"/>
  <c r="K91" i="1"/>
  <c r="M92" i="1"/>
  <c r="M93" i="1"/>
  <c r="K94" i="1"/>
  <c r="J99" i="1"/>
  <c r="K102" i="1"/>
  <c r="M105" i="1"/>
  <c r="J124" i="1"/>
  <c r="J126" i="1"/>
  <c r="K135" i="1"/>
  <c r="J137" i="1"/>
  <c r="K147" i="1"/>
  <c r="K149" i="1"/>
  <c r="K154" i="1"/>
  <c r="J156" i="1"/>
  <c r="J168" i="1"/>
  <c r="J170" i="1"/>
  <c r="J176" i="1"/>
  <c r="J178" i="1"/>
  <c r="K188" i="1"/>
  <c r="J200" i="1"/>
  <c r="K208" i="1"/>
  <c r="J224" i="1"/>
  <c r="J226" i="1"/>
  <c r="K228" i="1"/>
  <c r="J240" i="1"/>
  <c r="J246" i="1"/>
  <c r="J252" i="1"/>
  <c r="K254" i="1"/>
  <c r="J256" i="1"/>
  <c r="J258" i="1"/>
  <c r="K271" i="1"/>
  <c r="K273" i="1"/>
  <c r="J278" i="1"/>
  <c r="J284" i="1"/>
  <c r="K286" i="1"/>
  <c r="J288" i="1"/>
  <c r="J290" i="1"/>
  <c r="K303" i="1"/>
  <c r="K305" i="1"/>
  <c r="J310" i="1"/>
  <c r="J316" i="1"/>
  <c r="J7" i="1"/>
  <c r="J23" i="1"/>
  <c r="M33" i="1"/>
  <c r="J39" i="1"/>
  <c r="J55" i="1"/>
  <c r="J67" i="1"/>
  <c r="K85" i="1"/>
  <c r="J91" i="1"/>
  <c r="K103" i="1"/>
  <c r="J140" i="1"/>
  <c r="K172" i="1"/>
  <c r="J182" i="1"/>
  <c r="K196" i="1"/>
  <c r="J230" i="1"/>
  <c r="J266" i="1"/>
  <c r="K279" i="1"/>
  <c r="K281" i="1"/>
  <c r="J298" i="1"/>
  <c r="K311" i="1"/>
  <c r="K313" i="1"/>
  <c r="M9" i="1"/>
  <c r="J15" i="1"/>
  <c r="M25" i="1"/>
  <c r="J31" i="1"/>
  <c r="M63" i="1"/>
  <c r="M79" i="1"/>
  <c r="I331" i="1"/>
  <c r="J331" i="1" s="1"/>
  <c r="K139" i="1"/>
  <c r="J152" i="1"/>
  <c r="K212" i="1"/>
  <c r="J238" i="1"/>
  <c r="J244" i="1"/>
  <c r="J248" i="1"/>
  <c r="J250" i="1"/>
  <c r="K263" i="1"/>
  <c r="K265" i="1"/>
  <c r="J276" i="1"/>
  <c r="J280" i="1"/>
  <c r="J282" i="1"/>
  <c r="K295" i="1"/>
  <c r="K297" i="1"/>
  <c r="J308" i="1"/>
  <c r="J312" i="1"/>
  <c r="J314" i="1"/>
  <c r="J13" i="1"/>
  <c r="K14" i="1"/>
  <c r="J21" i="1"/>
  <c r="K22" i="1"/>
  <c r="J29" i="1"/>
  <c r="J37" i="1"/>
  <c r="K38" i="1"/>
  <c r="J45" i="1"/>
  <c r="K46" i="1"/>
  <c r="J53" i="1"/>
  <c r="K55" i="1"/>
  <c r="J61" i="1"/>
  <c r="K62" i="1"/>
  <c r="J69" i="1"/>
  <c r="K70" i="1"/>
  <c r="J77" i="1"/>
  <c r="J82" i="1"/>
  <c r="J84" i="1"/>
  <c r="M86" i="1"/>
  <c r="J90" i="1"/>
  <c r="J98" i="1"/>
  <c r="J100" i="1"/>
  <c r="M102" i="1"/>
  <c r="J106" i="1"/>
  <c r="J114" i="1"/>
  <c r="J116" i="1"/>
  <c r="M118" i="1"/>
  <c r="J122" i="1"/>
  <c r="K127" i="1"/>
  <c r="J129" i="1"/>
  <c r="J132" i="1"/>
  <c r="J134" i="1"/>
  <c r="K161" i="1"/>
  <c r="K163" i="1"/>
  <c r="K169" i="1"/>
  <c r="K171" i="1"/>
  <c r="K177" i="1"/>
  <c r="K179" i="1"/>
  <c r="K185" i="1"/>
  <c r="K187" i="1"/>
  <c r="K193" i="1"/>
  <c r="K195" i="1"/>
  <c r="K201" i="1"/>
  <c r="K203" i="1"/>
  <c r="K209" i="1"/>
  <c r="K211" i="1"/>
  <c r="I337" i="1"/>
  <c r="K337" i="1" s="1"/>
  <c r="K217" i="1"/>
  <c r="K219" i="1"/>
  <c r="K225" i="1"/>
  <c r="K227" i="1"/>
  <c r="K233" i="1"/>
  <c r="K235" i="1"/>
  <c r="J242" i="1"/>
  <c r="M21" i="1"/>
  <c r="M29" i="1"/>
  <c r="M37" i="1"/>
  <c r="M45" i="1"/>
  <c r="M53" i="1"/>
  <c r="M61" i="1"/>
  <c r="M69" i="1"/>
  <c r="M77" i="1"/>
  <c r="K82" i="1"/>
  <c r="K90" i="1"/>
  <c r="K98" i="1"/>
  <c r="K106" i="1"/>
  <c r="K114" i="1"/>
  <c r="I340" i="1"/>
  <c r="K340" i="1" s="1"/>
  <c r="I342" i="1"/>
  <c r="K342" i="1" s="1"/>
  <c r="I344" i="1"/>
  <c r="J344" i="1" s="1"/>
  <c r="M13" i="1"/>
  <c r="J9" i="1"/>
  <c r="K10" i="1"/>
  <c r="J17" i="1"/>
  <c r="J25" i="1"/>
  <c r="K26" i="1"/>
  <c r="J33" i="1"/>
  <c r="K34" i="1"/>
  <c r="J41" i="1"/>
  <c r="J49" i="1"/>
  <c r="K50" i="1"/>
  <c r="J57" i="1"/>
  <c r="K58" i="1"/>
  <c r="J65" i="1"/>
  <c r="J73" i="1"/>
  <c r="K74" i="1"/>
  <c r="M88" i="1"/>
  <c r="M104" i="1"/>
  <c r="M120" i="1"/>
  <c r="J128" i="1"/>
  <c r="K131" i="1"/>
  <c r="J133" i="1"/>
  <c r="J158" i="1"/>
  <c r="J162" i="1"/>
  <c r="J166" i="1"/>
  <c r="J186" i="1"/>
  <c r="J190" i="1"/>
  <c r="J194" i="1"/>
  <c r="J202" i="1"/>
  <c r="J206" i="1"/>
  <c r="J210" i="1"/>
  <c r="J214" i="1"/>
  <c r="J337" i="1"/>
  <c r="I320" i="1"/>
  <c r="M320" i="1" s="1"/>
  <c r="K8" i="1"/>
  <c r="K12" i="1"/>
  <c r="K16" i="1"/>
  <c r="K20" i="1"/>
  <c r="K24" i="1"/>
  <c r="K28" i="1"/>
  <c r="I322" i="1"/>
  <c r="K32" i="1"/>
  <c r="K36" i="1"/>
  <c r="K40" i="1"/>
  <c r="I323" i="1"/>
  <c r="K44" i="1"/>
  <c r="K48" i="1"/>
  <c r="K52" i="1"/>
  <c r="I324" i="1"/>
  <c r="K56" i="1"/>
  <c r="K60" i="1"/>
  <c r="K64" i="1"/>
  <c r="I325" i="1"/>
  <c r="K68" i="1"/>
  <c r="K72" i="1"/>
  <c r="K76" i="1"/>
  <c r="I326" i="1"/>
  <c r="M80" i="1"/>
  <c r="M81" i="1"/>
  <c r="I327" i="1"/>
  <c r="K95" i="1"/>
  <c r="M96" i="1"/>
  <c r="M97" i="1"/>
  <c r="K111" i="1"/>
  <c r="M112" i="1"/>
  <c r="M113" i="1"/>
  <c r="I334" i="1"/>
  <c r="I336" i="1"/>
  <c r="I338" i="1"/>
  <c r="J243" i="1"/>
  <c r="K243" i="1"/>
  <c r="J340" i="1"/>
  <c r="J251" i="1"/>
  <c r="K251" i="1"/>
  <c r="J259" i="1"/>
  <c r="K259" i="1"/>
  <c r="J267" i="1"/>
  <c r="K267" i="1"/>
  <c r="J275" i="1"/>
  <c r="K275" i="1"/>
  <c r="J283" i="1"/>
  <c r="I343" i="1"/>
  <c r="K283" i="1"/>
  <c r="J291" i="1"/>
  <c r="K291" i="1"/>
  <c r="J299" i="1"/>
  <c r="K299" i="1"/>
  <c r="J307" i="1"/>
  <c r="K307" i="1"/>
  <c r="J315" i="1"/>
  <c r="K315" i="1"/>
  <c r="I341" i="1"/>
  <c r="J6" i="1"/>
  <c r="M8" i="1"/>
  <c r="J10" i="1"/>
  <c r="M12" i="1"/>
  <c r="J14" i="1"/>
  <c r="M16" i="1"/>
  <c r="J18" i="1"/>
  <c r="M20" i="1"/>
  <c r="J22" i="1"/>
  <c r="M24" i="1"/>
  <c r="J26" i="1"/>
  <c r="M28" i="1"/>
  <c r="J30" i="1"/>
  <c r="M32" i="1"/>
  <c r="J34" i="1"/>
  <c r="M36" i="1"/>
  <c r="J38" i="1"/>
  <c r="M40" i="1"/>
  <c r="J42" i="1"/>
  <c r="M44" i="1"/>
  <c r="J46" i="1"/>
  <c r="M48" i="1"/>
  <c r="J50" i="1"/>
  <c r="M52" i="1"/>
  <c r="J54" i="1"/>
  <c r="M56" i="1"/>
  <c r="J58" i="1"/>
  <c r="M60" i="1"/>
  <c r="J62" i="1"/>
  <c r="M64" i="1"/>
  <c r="J66" i="1"/>
  <c r="M68" i="1"/>
  <c r="J70" i="1"/>
  <c r="M72" i="1"/>
  <c r="J74" i="1"/>
  <c r="M76" i="1"/>
  <c r="J78" i="1"/>
  <c r="K83" i="1"/>
  <c r="M84" i="1"/>
  <c r="M85" i="1"/>
  <c r="J87" i="1"/>
  <c r="J88" i="1"/>
  <c r="K89" i="1"/>
  <c r="K99" i="1"/>
  <c r="M100" i="1"/>
  <c r="M101" i="1"/>
  <c r="J103" i="1"/>
  <c r="J104" i="1"/>
  <c r="K105" i="1"/>
  <c r="K115" i="1"/>
  <c r="M116" i="1"/>
  <c r="M117" i="1"/>
  <c r="J119" i="1"/>
  <c r="J120" i="1"/>
  <c r="K121" i="1"/>
  <c r="K143" i="1"/>
  <c r="K145" i="1"/>
  <c r="J241" i="1"/>
  <c r="K241" i="1"/>
  <c r="K331" i="1"/>
  <c r="J159" i="1"/>
  <c r="K159" i="1"/>
  <c r="J167" i="1"/>
  <c r="K167" i="1"/>
  <c r="J175" i="1"/>
  <c r="K175" i="1"/>
  <c r="J183" i="1"/>
  <c r="K183" i="1"/>
  <c r="J191" i="1"/>
  <c r="K191" i="1"/>
  <c r="J199" i="1"/>
  <c r="K199" i="1"/>
  <c r="J207" i="1"/>
  <c r="K207" i="1"/>
  <c r="J215" i="1"/>
  <c r="K215" i="1"/>
  <c r="J223" i="1"/>
  <c r="K223" i="1"/>
  <c r="J231" i="1"/>
  <c r="K231" i="1"/>
  <c r="J239" i="1"/>
  <c r="K239" i="1"/>
  <c r="I333" i="1"/>
  <c r="M6" i="1"/>
  <c r="M18" i="1"/>
  <c r="M30" i="1"/>
  <c r="M42" i="1"/>
  <c r="M54" i="1"/>
  <c r="M66" i="1"/>
  <c r="M78" i="1"/>
  <c r="J80" i="1"/>
  <c r="K81" i="1"/>
  <c r="J95" i="1"/>
  <c r="J96" i="1"/>
  <c r="K97" i="1"/>
  <c r="J111" i="1"/>
  <c r="J112" i="1"/>
  <c r="K113" i="1"/>
  <c r="K151" i="1"/>
  <c r="K153" i="1"/>
  <c r="J157" i="1"/>
  <c r="K157" i="1"/>
  <c r="J165" i="1"/>
  <c r="K165" i="1"/>
  <c r="J173" i="1"/>
  <c r="K173" i="1"/>
  <c r="J181" i="1"/>
  <c r="K181" i="1"/>
  <c r="J189" i="1"/>
  <c r="K189" i="1"/>
  <c r="J197" i="1"/>
  <c r="K197" i="1"/>
  <c r="J205" i="1"/>
  <c r="K205" i="1"/>
  <c r="J213" i="1"/>
  <c r="K213" i="1"/>
  <c r="J221" i="1"/>
  <c r="K221" i="1"/>
  <c r="J229" i="1"/>
  <c r="K229" i="1"/>
  <c r="J237" i="1"/>
  <c r="K237" i="1"/>
  <c r="J245" i="1"/>
  <c r="K245" i="1"/>
  <c r="J253" i="1"/>
  <c r="K253" i="1"/>
  <c r="J261" i="1"/>
  <c r="K261" i="1"/>
  <c r="J269" i="1"/>
  <c r="K269" i="1"/>
  <c r="J277" i="1"/>
  <c r="K277" i="1"/>
  <c r="J285" i="1"/>
  <c r="K285" i="1"/>
  <c r="J293" i="1"/>
  <c r="K293" i="1"/>
  <c r="J301" i="1"/>
  <c r="K301" i="1"/>
  <c r="J309" i="1"/>
  <c r="K309" i="1"/>
  <c r="J317" i="1"/>
  <c r="K317" i="1"/>
  <c r="I328" i="1"/>
  <c r="M329" i="1"/>
  <c r="I330" i="1"/>
  <c r="I332" i="1"/>
  <c r="I329" i="1"/>
  <c r="I339" i="1"/>
  <c r="I335" i="1"/>
  <c r="K174" i="1"/>
  <c r="K198" i="1"/>
  <c r="K222" i="1"/>
  <c r="K344" i="1" l="1"/>
  <c r="J342" i="1"/>
  <c r="K330" i="1"/>
  <c r="J330" i="1"/>
  <c r="J339" i="1"/>
  <c r="K339" i="1"/>
  <c r="K338" i="1"/>
  <c r="J338" i="1"/>
  <c r="K326" i="1"/>
  <c r="M326" i="1"/>
  <c r="J326" i="1"/>
  <c r="M325" i="1"/>
  <c r="J325" i="1"/>
  <c r="K325" i="1"/>
  <c r="K324" i="1"/>
  <c r="M324" i="1"/>
  <c r="J324" i="1"/>
  <c r="J323" i="1"/>
  <c r="M323" i="1"/>
  <c r="K323" i="1"/>
  <c r="K322" i="1"/>
  <c r="M322" i="1"/>
  <c r="J322" i="1"/>
  <c r="M321" i="1"/>
  <c r="J321" i="1"/>
  <c r="K321" i="1"/>
  <c r="K320" i="1"/>
  <c r="J320" i="1"/>
  <c r="J329" i="1"/>
  <c r="K329" i="1"/>
  <c r="K328" i="1"/>
  <c r="M328" i="1"/>
  <c r="J328" i="1"/>
  <c r="K336" i="1"/>
  <c r="J336" i="1"/>
  <c r="J327" i="1"/>
  <c r="M327" i="1"/>
  <c r="K327" i="1"/>
  <c r="J335" i="1"/>
  <c r="K335" i="1"/>
  <c r="K332" i="1"/>
  <c r="J332" i="1"/>
  <c r="J345" i="1"/>
  <c r="K345" i="1"/>
  <c r="J333" i="1"/>
  <c r="K333" i="1"/>
  <c r="J341" i="1"/>
  <c r="K341" i="1"/>
  <c r="J343" i="1"/>
  <c r="K343" i="1"/>
  <c r="K334" i="1"/>
  <c r="J334" i="1"/>
</calcChain>
</file>

<file path=xl/sharedStrings.xml><?xml version="1.0" encoding="utf-8"?>
<sst xmlns="http://schemas.openxmlformats.org/spreadsheetml/2006/main" count="289" uniqueCount="144">
  <si>
    <t>Year</t>
  </si>
  <si>
    <t>Month</t>
  </si>
  <si>
    <t>Actual</t>
  </si>
  <si>
    <t>Pred</t>
  </si>
  <si>
    <t>Upper</t>
  </si>
  <si>
    <t>Lower</t>
  </si>
  <si>
    <t>Sigma</t>
  </si>
  <si>
    <t>CONST</t>
  </si>
  <si>
    <t>Cal_HDD_based_on_45_degrees</t>
  </si>
  <si>
    <t>Jan_HDD_Winter</t>
  </si>
  <si>
    <t>FebHDD66_Calc</t>
  </si>
  <si>
    <t>MarHDD66_Calc</t>
  </si>
  <si>
    <t>Dec_HDD_Winter</t>
  </si>
  <si>
    <t>NEPACT_ALLWGTBY_UPC_Normal_CDH</t>
  </si>
  <si>
    <t>Wgt_Per_Capital_Income</t>
  </si>
  <si>
    <t>Lag_CPIEnergy</t>
  </si>
  <si>
    <t>Cal_CDH_Jan</t>
  </si>
  <si>
    <t>Cal_CDH_Feb</t>
  </si>
  <si>
    <t>Cal_CDH_Mar</t>
  </si>
  <si>
    <t>Cal_CDH_Apr</t>
  </si>
  <si>
    <t>Cal_CDH_May</t>
  </si>
  <si>
    <t>Cal_CDH_Jun</t>
  </si>
  <si>
    <t>Cal_CDH_Jul</t>
  </si>
  <si>
    <t>Cal_CDH_Aug</t>
  </si>
  <si>
    <t>Cal_CDH_Sep</t>
  </si>
  <si>
    <t>Cal_CDH_Oct</t>
  </si>
  <si>
    <t>Cal_CDH_Nov</t>
  </si>
  <si>
    <t>Cal_CDH_Dec</t>
  </si>
  <si>
    <t>Leap_Year</t>
  </si>
  <si>
    <t>DummyNOV_05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</si>
  <si>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</si>
  <si>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</si>
  <si>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</si>
  <si>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</si>
  <si>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</si>
  <si>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</si>
  <si>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</si>
  <si>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</si>
  <si>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</si>
  <si>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</si>
  <si>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</si>
  <si>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</si>
  <si>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</si>
  <si>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</si>
  <si>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</si>
  <si>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</si>
  <si>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</si>
  <si>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</si>
  <si>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</si>
  <si>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</si>
  <si>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</si>
  <si>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</si>
  <si>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</si>
  <si>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</si>
  <si>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</si>
  <si>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</si>
  <si>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</si>
  <si>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</si>
  <si>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</si>
  <si>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</si>
  <si>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</si>
  <si>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</si>
  <si>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</si>
  <si>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</si>
  <si>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</si>
  <si>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</si>
  <si>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</si>
  <si>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</si>
  <si>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</si>
  <si>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</si>
  <si>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</si>
  <si>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</si>
  <si>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</si>
  <si>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</si>
  <si>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</si>
  <si>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</si>
  <si>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</si>
  <si>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</si>
  <si>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</si>
  <si>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</si>
  <si>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Weather.Cal_HDD_based_on_45_degrees</t>
  </si>
  <si>
    <t>Trans1.Jan_HDD_Winter</t>
  </si>
  <si>
    <t>Weather.FebHDD66_Calc</t>
  </si>
  <si>
    <t>Weather.MarHDD66_Calc</t>
  </si>
  <si>
    <t>Trans1.Dec_HDD_Winter</t>
  </si>
  <si>
    <t>Misc.NEPACT_ALLWGTBY_UPC_Normal_CDH</t>
  </si>
  <si>
    <t>Economics.Wgt_Per_Capital_Income</t>
  </si>
  <si>
    <t>Trans1.Lag_CPIEnergy</t>
  </si>
  <si>
    <t>Trans1.Cal_CDH_Jan</t>
  </si>
  <si>
    <t>Trans1.Cal_CDH_Feb</t>
  </si>
  <si>
    <t>Trans1.Cal_CDH_Mar</t>
  </si>
  <si>
    <t>Trans1.Cal_CDH_Apr</t>
  </si>
  <si>
    <t>Trans1.Cal_CDH_May</t>
  </si>
  <si>
    <t>Trans1.Cal_CDH_Jun</t>
  </si>
  <si>
    <t>Trans1.Cal_CDH_Jul</t>
  </si>
  <si>
    <t>Trans1.Cal_CDH_Aug</t>
  </si>
  <si>
    <t>Trans1.Cal_CDH_Sep</t>
  </si>
  <si>
    <t>Trans1.Cal_CDH_Oct</t>
  </si>
  <si>
    <t>Trans1.Cal_CDH_Nov</t>
  </si>
  <si>
    <t>Trans1.Cal_CDH_Dec</t>
  </si>
  <si>
    <t>Economics.Leap_Year</t>
  </si>
  <si>
    <t>Trans1.DummyNOV_05</t>
  </si>
  <si>
    <t>AR(1)</t>
  </si>
  <si>
    <t>AR(2)</t>
  </si>
  <si>
    <t>NEL_cust_hurricane_cal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</si>
  <si>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</si>
  <si>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</si>
  <si>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</si>
  <si>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</si>
  <si>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</si>
  <si>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</si>
  <si>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</si>
  <si>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</si>
  <si>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Over/Under</t>
  </si>
  <si>
    <t>Est Thru Jul Pred</t>
  </si>
  <si>
    <t>Difference</t>
  </si>
  <si>
    <t>% Difference</t>
  </si>
  <si>
    <t>Jul Mod Fcst Var</t>
  </si>
  <si>
    <t>Aug ModFcst Var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</si>
  <si>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</si>
  <si>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</si>
  <si>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</si>
  <si>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</si>
  <si>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</si>
  <si>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</si>
  <si>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</si>
  <si>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</si>
  <si>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</si>
  <si>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</si>
  <si>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</si>
  <si>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</si>
  <si>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</si>
  <si>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 Dev Residuals</t>
  </si>
  <si>
    <t>Abs Value Residuals</t>
  </si>
  <si>
    <t>FPL 000492                OCEC NEED</t>
  </si>
  <si>
    <t>FPL 000493                OCEC NEED</t>
  </si>
  <si>
    <t>FPL 000494                OCEC NEED</t>
  </si>
  <si>
    <t>FPL 000495                OCEC NEED</t>
  </si>
  <si>
    <t>FPL 000496                OCEC NEED</t>
  </si>
  <si>
    <t>FPL 000497                OCEC NEED</t>
  </si>
  <si>
    <t>FPL 000498                OCEC NEED</t>
  </si>
  <si>
    <t>FPL 000499                OCEC NEED</t>
  </si>
  <si>
    <t>FPL 000500                OCEC NEED</t>
  </si>
  <si>
    <t>FPL 000501                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</si>
</sst>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#,##0.0;\-#,##0.0"/>
    <numFmt numFmtId="173" formatCode="#,##0;\-#,##0"/>
    <numFmt numFmtId="174" formatCode="0.000"/>
    <numFmt numFmtId="175" formatCode="0.0%"/>
    <numFmt numFmtId="176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0" fontId="0" fillId="2" borderId="1" xfId="0" applyFill="1" applyBorder="1" applyAlignment="1">
      <alignment horizontal="center" wrapText="1"/>
    </xf>
    <xf numFmtId="2" fontId="0" fillId="0" borderId="0" xfId="0" applyNumberFormat="1"/>
    <xf numFmtId="173" fontId="0" fillId="0" borderId="0" xfId="0" applyNumberFormat="1"/>
    <xf numFmtId="0" fontId="0" fillId="2" borderId="2" xfId="0" applyFill="1" applyBorder="1" applyAlignment="1">
      <alignment horizontal="center"/>
    </xf>
    <xf numFmtId="174" fontId="0" fillId="0" borderId="0" xfId="0" applyNumberFormat="1"/>
    <xf numFmtId="10" fontId="0" fillId="0" borderId="0" xfId="0" applyNumberFormat="1"/>
    <xf numFmtId="0" fontId="0" fillId="2" borderId="3" xfId="0" quotePrefix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74" fontId="0" fillId="0" borderId="0" xfId="0" applyNumberFormat="1" applyAlignment="1">
      <alignment horizontal="center"/>
    </xf>
    <xf numFmtId="175" fontId="0" fillId="0" borderId="0" xfId="1" applyNumberFormat="1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3" fontId="2" fillId="0" borderId="0" xfId="0" applyNumberFormat="1" applyFont="1"/>
    <xf numFmtId="175" fontId="0" fillId="0" borderId="0" xfId="1" applyNumberFormat="1" applyFont="1"/>
    <xf numFmtId="175" fontId="0" fillId="0" borderId="0" xfId="0" applyNumberFormat="1"/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'Err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85024"/>
        <c:axId val="280752896"/>
      </c:barChart>
      <c:catAx>
        <c:axId val="27878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80752896"/>
        <c:crosses val="autoZero"/>
        <c:auto val="1"/>
        <c:lblAlgn val="ctr"/>
        <c:lblOffset val="100"/>
        <c:noMultiLvlLbl val="0"/>
      </c:catAx>
      <c:valAx>
        <c:axId val="280752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8785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'Err (2)'!$R$3:$R$14</c:f>
              <c:numCache>
                <c:formatCode>0.0%</c:formatCode>
                <c:ptCount val="12"/>
                <c:pt idx="0">
                  <c:v>6.5610310880473005E-3</c:v>
                </c:pt>
                <c:pt idx="1">
                  <c:v>1.1849423578646944E-2</c:v>
                </c:pt>
                <c:pt idx="2">
                  <c:v>1.1280724369253479E-2</c:v>
                </c:pt>
                <c:pt idx="3">
                  <c:v>7.1034251892276691E-3</c:v>
                </c:pt>
                <c:pt idx="4">
                  <c:v>9.6709222994815856E-3</c:v>
                </c:pt>
                <c:pt idx="5">
                  <c:v>6.8994592803881764E-3</c:v>
                </c:pt>
                <c:pt idx="6">
                  <c:v>8.7244238327284819E-3</c:v>
                </c:pt>
                <c:pt idx="7">
                  <c:v>5.0419380473661953E-3</c:v>
                </c:pt>
                <c:pt idx="8">
                  <c:v>6.6517331630380361E-3</c:v>
                </c:pt>
                <c:pt idx="9">
                  <c:v>3.5348496440649885E-3</c:v>
                </c:pt>
                <c:pt idx="10">
                  <c:v>6.7684799777078348E-3</c:v>
                </c:pt>
                <c:pt idx="11">
                  <c:v>2.6634936098856366E-3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'Err (2)'!$S$3:$S$14</c:f>
              <c:numCache>
                <c:formatCode>0.0%</c:formatCode>
                <c:ptCount val="12"/>
                <c:pt idx="0">
                  <c:v>7.2620147877769398E-3</c:v>
                </c:pt>
                <c:pt idx="1">
                  <c:v>1.5362083086826569E-2</c:v>
                </c:pt>
                <c:pt idx="2">
                  <c:v>1.3725646867589944E-2</c:v>
                </c:pt>
                <c:pt idx="3">
                  <c:v>8.6948733379046458E-3</c:v>
                </c:pt>
                <c:pt idx="4">
                  <c:v>1.2397860868187007E-2</c:v>
                </c:pt>
                <c:pt idx="5">
                  <c:v>8.3550523564115114E-3</c:v>
                </c:pt>
                <c:pt idx="6">
                  <c:v>1.0550379660423761E-2</c:v>
                </c:pt>
                <c:pt idx="7">
                  <c:v>7.321919147826198E-3</c:v>
                </c:pt>
                <c:pt idx="8">
                  <c:v>8.1723581965290233E-3</c:v>
                </c:pt>
                <c:pt idx="9">
                  <c:v>4.5054650975183564E-3</c:v>
                </c:pt>
                <c:pt idx="10">
                  <c:v>7.5005497222896305E-3</c:v>
                </c:pt>
                <c:pt idx="11">
                  <c:v>3.5283471279988054E-3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141440"/>
        <c:axId val="282142976"/>
      </c:barChart>
      <c:catAx>
        <c:axId val="282141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82142976"/>
        <c:crosses val="autoZero"/>
        <c:auto val="1"/>
        <c:lblAlgn val="ctr"/>
        <c:lblOffset val="100"/>
        <c:noMultiLvlLbl val="0"/>
      </c:catAx>
      <c:valAx>
        <c:axId val="2821429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82141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NEL Under/Over Forecast Errors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Err!$A$6:$A$121</c:f>
              <c:numCache>
                <c:formatCode>General</c:formatCode>
                <c:ptCount val="116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2006</c:v>
                </c:pt>
                <c:pt idx="13">
                  <c:v>2006</c:v>
                </c:pt>
                <c:pt idx="14">
                  <c:v>2006</c:v>
                </c:pt>
                <c:pt idx="15">
                  <c:v>2006</c:v>
                </c:pt>
                <c:pt idx="16">
                  <c:v>2006</c:v>
                </c:pt>
                <c:pt idx="17">
                  <c:v>2006</c:v>
                </c:pt>
                <c:pt idx="18">
                  <c:v>2006</c:v>
                </c:pt>
                <c:pt idx="19">
                  <c:v>2006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2008</c:v>
                </c:pt>
                <c:pt idx="37">
                  <c:v>2008</c:v>
                </c:pt>
                <c:pt idx="38">
                  <c:v>2008</c:v>
                </c:pt>
                <c:pt idx="39">
                  <c:v>2008</c:v>
                </c:pt>
                <c:pt idx="40">
                  <c:v>2008</c:v>
                </c:pt>
                <c:pt idx="41">
                  <c:v>2008</c:v>
                </c:pt>
                <c:pt idx="42">
                  <c:v>2008</c:v>
                </c:pt>
                <c:pt idx="43">
                  <c:v>2008</c:v>
                </c:pt>
                <c:pt idx="44">
                  <c:v>2008</c:v>
                </c:pt>
                <c:pt idx="45">
                  <c:v>2008</c:v>
                </c:pt>
                <c:pt idx="46">
                  <c:v>2008</c:v>
                </c:pt>
                <c:pt idx="47">
                  <c:v>2008</c:v>
                </c:pt>
                <c:pt idx="48">
                  <c:v>2009</c:v>
                </c:pt>
                <c:pt idx="49">
                  <c:v>2009</c:v>
                </c:pt>
                <c:pt idx="50">
                  <c:v>2009</c:v>
                </c:pt>
                <c:pt idx="51">
                  <c:v>2009</c:v>
                </c:pt>
                <c:pt idx="52">
                  <c:v>2009</c:v>
                </c:pt>
                <c:pt idx="53">
                  <c:v>2009</c:v>
                </c:pt>
                <c:pt idx="54">
                  <c:v>2009</c:v>
                </c:pt>
                <c:pt idx="55">
                  <c:v>2009</c:v>
                </c:pt>
                <c:pt idx="56">
                  <c:v>2009</c:v>
                </c:pt>
                <c:pt idx="57">
                  <c:v>2009</c:v>
                </c:pt>
                <c:pt idx="58">
                  <c:v>2009</c:v>
                </c:pt>
                <c:pt idx="59">
                  <c:v>2009</c:v>
                </c:pt>
                <c:pt idx="60">
                  <c:v>2010</c:v>
                </c:pt>
                <c:pt idx="61">
                  <c:v>2010</c:v>
                </c:pt>
                <c:pt idx="62">
                  <c:v>2010</c:v>
                </c:pt>
                <c:pt idx="63">
                  <c:v>2010</c:v>
                </c:pt>
                <c:pt idx="64">
                  <c:v>2010</c:v>
                </c:pt>
                <c:pt idx="65">
                  <c:v>2010</c:v>
                </c:pt>
                <c:pt idx="66">
                  <c:v>2010</c:v>
                </c:pt>
                <c:pt idx="67">
                  <c:v>2010</c:v>
                </c:pt>
                <c:pt idx="68">
                  <c:v>2010</c:v>
                </c:pt>
                <c:pt idx="69">
                  <c:v>2010</c:v>
                </c:pt>
                <c:pt idx="70">
                  <c:v>2010</c:v>
                </c:pt>
                <c:pt idx="71">
                  <c:v>2010</c:v>
                </c:pt>
                <c:pt idx="72">
                  <c:v>2011</c:v>
                </c:pt>
                <c:pt idx="73">
                  <c:v>2011</c:v>
                </c:pt>
                <c:pt idx="74">
                  <c:v>2011</c:v>
                </c:pt>
                <c:pt idx="75">
                  <c:v>2011</c:v>
                </c:pt>
                <c:pt idx="76">
                  <c:v>2011</c:v>
                </c:pt>
                <c:pt idx="77">
                  <c:v>2011</c:v>
                </c:pt>
                <c:pt idx="78">
                  <c:v>2011</c:v>
                </c:pt>
                <c:pt idx="79">
                  <c:v>2011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2013</c:v>
                </c:pt>
                <c:pt idx="97">
                  <c:v>2013</c:v>
                </c:pt>
                <c:pt idx="98">
                  <c:v>2013</c:v>
                </c:pt>
                <c:pt idx="99">
                  <c:v>2013</c:v>
                </c:pt>
                <c:pt idx="100">
                  <c:v>2013</c:v>
                </c:pt>
                <c:pt idx="101">
                  <c:v>2013</c:v>
                </c:pt>
                <c:pt idx="102">
                  <c:v>2013</c:v>
                </c:pt>
                <c:pt idx="103">
                  <c:v>2013</c:v>
                </c:pt>
                <c:pt idx="104">
                  <c:v>2013</c:v>
                </c:pt>
                <c:pt idx="105">
                  <c:v>2013</c:v>
                </c:pt>
                <c:pt idx="106">
                  <c:v>2013</c:v>
                </c:pt>
                <c:pt idx="107">
                  <c:v>2013</c:v>
                </c:pt>
                <c:pt idx="108">
                  <c:v>2014</c:v>
                </c:pt>
                <c:pt idx="109">
                  <c:v>2014</c:v>
                </c:pt>
                <c:pt idx="110">
                  <c:v>2014</c:v>
                </c:pt>
                <c:pt idx="111">
                  <c:v>2014</c:v>
                </c:pt>
                <c:pt idx="112">
                  <c:v>2014</c:v>
                </c:pt>
                <c:pt idx="113">
                  <c:v>2014</c:v>
                </c:pt>
                <c:pt idx="114">
                  <c:v>2014</c:v>
                </c:pt>
                <c:pt idx="115">
                  <c:v>2014</c:v>
                </c:pt>
              </c:numCache>
            </c:numRef>
          </c:cat>
          <c:val>
            <c:numRef>
              <c:f>Err!$H$6:$H$121</c:f>
              <c:numCache>
                <c:formatCode>General</c:formatCode>
                <c:ptCount val="116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-1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1</c:v>
                </c:pt>
                <c:pt idx="20">
                  <c:v>-1</c:v>
                </c:pt>
                <c:pt idx="21">
                  <c:v>-1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-1</c:v>
                </c:pt>
                <c:pt idx="26">
                  <c:v>1</c:v>
                </c:pt>
                <c:pt idx="27">
                  <c:v>-1</c:v>
                </c:pt>
                <c:pt idx="28">
                  <c:v>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-1</c:v>
                </c:pt>
                <c:pt idx="41">
                  <c:v>1</c:v>
                </c:pt>
                <c:pt idx="42">
                  <c:v>1</c:v>
                </c:pt>
                <c:pt idx="43">
                  <c:v>-1</c:v>
                </c:pt>
                <c:pt idx="44">
                  <c:v>1</c:v>
                </c:pt>
                <c:pt idx="45">
                  <c:v>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-1</c:v>
                </c:pt>
                <c:pt idx="55">
                  <c:v>-1</c:v>
                </c:pt>
                <c:pt idx="56">
                  <c:v>1</c:v>
                </c:pt>
                <c:pt idx="57">
                  <c:v>-1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1</c:v>
                </c:pt>
                <c:pt idx="66">
                  <c:v>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-1</c:v>
                </c:pt>
                <c:pt idx="72">
                  <c:v>1</c:v>
                </c:pt>
                <c:pt idx="73">
                  <c:v>-1</c:v>
                </c:pt>
                <c:pt idx="74">
                  <c:v>-1</c:v>
                </c:pt>
                <c:pt idx="75">
                  <c:v>1</c:v>
                </c:pt>
                <c:pt idx="76">
                  <c:v>-1</c:v>
                </c:pt>
                <c:pt idx="77">
                  <c:v>-1</c:v>
                </c:pt>
                <c:pt idx="78">
                  <c:v>-1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-1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-1</c:v>
                </c:pt>
                <c:pt idx="90">
                  <c:v>1</c:v>
                </c:pt>
                <c:pt idx="91">
                  <c:v>1</c:v>
                </c:pt>
                <c:pt idx="92">
                  <c:v>-1</c:v>
                </c:pt>
                <c:pt idx="93">
                  <c:v>-1</c:v>
                </c:pt>
                <c:pt idx="94">
                  <c:v>-1</c:v>
                </c:pt>
                <c:pt idx="95">
                  <c:v>-1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-1</c:v>
                </c:pt>
                <c:pt idx="100">
                  <c:v>1</c:v>
                </c:pt>
                <c:pt idx="101">
                  <c:v>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1</c:v>
                </c:pt>
                <c:pt idx="114">
                  <c:v>-1</c:v>
                </c:pt>
                <c:pt idx="11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059328"/>
        <c:axId val="285065216"/>
      </c:barChart>
      <c:catAx>
        <c:axId val="285059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28506521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5065216"/>
        <c:scaling>
          <c:orientation val="minMax"/>
          <c:max val="2"/>
          <c:min val="-2"/>
        </c:scaling>
        <c:delete val="0"/>
        <c:axPos val="l"/>
        <c:numFmt formatCode="#,##0" sourceLinked="0"/>
        <c:majorTickMark val="out"/>
        <c:minorTickMark val="none"/>
        <c:tickLblPos val="none"/>
        <c:crossAx val="28505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NEL Forecast Error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36351706036745"/>
          <c:y val="0.14768536113996281"/>
          <c:w val="0.86127624671916014"/>
          <c:h val="0.69732832341094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YHat!$M$1</c:f>
              <c:strCache>
                <c:ptCount val="1"/>
                <c:pt idx="0">
                  <c:v>Jul Mod Fcst Var</c:v>
                </c:pt>
              </c:strCache>
            </c:strRef>
          </c:tx>
          <c:invertIfNegative val="0"/>
          <c:cat>
            <c:numRef>
              <c:f>YHat!$B$114:$B$121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YHat!$M$114:$M$121</c:f>
              <c:numCache>
                <c:formatCode>0.0%</c:formatCode>
                <c:ptCount val="8"/>
                <c:pt idx="0">
                  <c:v>-3.6799455120597457E-3</c:v>
                </c:pt>
                <c:pt idx="1">
                  <c:v>2.1778151527460876E-2</c:v>
                </c:pt>
                <c:pt idx="2">
                  <c:v>-1.2283192402823495E-2</c:v>
                </c:pt>
                <c:pt idx="3">
                  <c:v>-9.127296459843337E-3</c:v>
                </c:pt>
                <c:pt idx="4">
                  <c:v>-6.8526095554425348E-3</c:v>
                </c:pt>
                <c:pt idx="5">
                  <c:v>6.6470563766565238E-3</c:v>
                </c:pt>
                <c:pt idx="6">
                  <c:v>-4.6507551342963582E-3</c:v>
                </c:pt>
                <c:pt idx="7">
                  <c:v>3.1724881514200387E-2</c:v>
                </c:pt>
              </c:numCache>
            </c:numRef>
          </c:val>
        </c:ser>
        <c:ser>
          <c:idx val="1"/>
          <c:order val="1"/>
          <c:tx>
            <c:strRef>
              <c:f>YHat!$N$1</c:f>
              <c:strCache>
                <c:ptCount val="1"/>
                <c:pt idx="0">
                  <c:v>Aug ModFcst Var</c:v>
                </c:pt>
              </c:strCache>
            </c:strRef>
          </c:tx>
          <c:invertIfNegative val="0"/>
          <c:cat>
            <c:numRef>
              <c:f>YHat!$B$114:$B$121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YHat!$N$114:$N$121</c:f>
              <c:numCache>
                <c:formatCode>0.0%</c:formatCode>
                <c:ptCount val="8"/>
                <c:pt idx="0">
                  <c:v>-6.6018726032480712E-3</c:v>
                </c:pt>
                <c:pt idx="1">
                  <c:v>2.1946960861059406E-2</c:v>
                </c:pt>
                <c:pt idx="2">
                  <c:v>-9.1261846434366189E-3</c:v>
                </c:pt>
                <c:pt idx="3">
                  <c:v>-9.3967415896997197E-3</c:v>
                </c:pt>
                <c:pt idx="4">
                  <c:v>-6.0305933650384169E-3</c:v>
                </c:pt>
                <c:pt idx="5">
                  <c:v>7.4918556435441541E-3</c:v>
                </c:pt>
                <c:pt idx="6">
                  <c:v>-2.7359164045657192E-3</c:v>
                </c:pt>
                <c:pt idx="7">
                  <c:v>1.3199528042384667E-3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06784"/>
        <c:axId val="285213056"/>
      </c:barChart>
      <c:catAx>
        <c:axId val="28520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2014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285213056"/>
        <c:crosses val="autoZero"/>
        <c:auto val="1"/>
        <c:lblAlgn val="ctr"/>
        <c:lblOffset val="100"/>
        <c:noMultiLvlLbl val="0"/>
      </c:catAx>
      <c:valAx>
        <c:axId val="285213056"/>
        <c:scaling>
          <c:orientation val="minMax"/>
          <c:max val="4.0000000000000008E-2"/>
          <c:min val="-2.0000000000000004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8520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086198600174981"/>
          <c:y val="0.32831984543598719"/>
          <c:w val="0.211484039971749"/>
          <c:h val="0.1397713537285872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NEL Model Forecast Errors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144685039370079"/>
          <c:y val="0.15808435013134564"/>
          <c:w val="0.85830402449693788"/>
          <c:h val="0.75411422639166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YHat!$M$1</c:f>
              <c:strCache>
                <c:ptCount val="1"/>
                <c:pt idx="0">
                  <c:v>Jul Mod Fcst Var</c:v>
                </c:pt>
              </c:strCache>
            </c:strRef>
          </c:tx>
          <c:invertIfNegative val="0"/>
          <c:cat>
            <c:numRef>
              <c:f>YHat!$A$320:$A$329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YHat!$M$320:$M$329</c:f>
              <c:numCache>
                <c:formatCode>0.00%</c:formatCode>
                <c:ptCount val="10"/>
                <c:pt idx="0">
                  <c:v>2.9606277350360255E-3</c:v>
                </c:pt>
                <c:pt idx="1">
                  <c:v>-9.3660149859442487E-4</c:v>
                </c:pt>
                <c:pt idx="2">
                  <c:v>-4.186174767831119E-3</c:v>
                </c:pt>
                <c:pt idx="3">
                  <c:v>1.0226455631043851E-3</c:v>
                </c:pt>
                <c:pt idx="4">
                  <c:v>-1.2420456590988005E-3</c:v>
                </c:pt>
                <c:pt idx="5">
                  <c:v>-1.7241970460671885E-3</c:v>
                </c:pt>
                <c:pt idx="6">
                  <c:v>-1.4308265341156368E-4</c:v>
                </c:pt>
                <c:pt idx="7">
                  <c:v>5.801276202621608E-4</c:v>
                </c:pt>
                <c:pt idx="8">
                  <c:v>2.3900566544172719E-3</c:v>
                </c:pt>
                <c:pt idx="9">
                  <c:v>3.3333686866969803E-3</c:v>
                </c:pt>
              </c:numCache>
            </c:numRef>
          </c:val>
        </c:ser>
        <c:ser>
          <c:idx val="1"/>
          <c:order val="1"/>
          <c:tx>
            <c:strRef>
              <c:f>YHat!$N$1</c:f>
              <c:strCache>
                <c:ptCount val="1"/>
                <c:pt idx="0">
                  <c:v>Aug ModFcst Var</c:v>
                </c:pt>
              </c:strCache>
            </c:strRef>
          </c:tx>
          <c:invertIfNegative val="0"/>
          <c:cat>
            <c:numRef>
              <c:f>YHat!$A$320:$A$329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YHat!$N$320:$N$329</c:f>
              <c:numCache>
                <c:formatCode>0.00%</c:formatCode>
                <c:ptCount val="10"/>
                <c:pt idx="0">
                  <c:v>3.6605589993665699E-3</c:v>
                </c:pt>
                <c:pt idx="1">
                  <c:v>-2.8125288936620141E-4</c:v>
                </c:pt>
                <c:pt idx="2">
                  <c:v>-3.8198762849350754E-3</c:v>
                </c:pt>
                <c:pt idx="3">
                  <c:v>1.3302275615816317E-3</c:v>
                </c:pt>
                <c:pt idx="4">
                  <c:v>-7.8862299682425085E-4</c:v>
                </c:pt>
                <c:pt idx="5">
                  <c:v>-1.6363434916757402E-3</c:v>
                </c:pt>
                <c:pt idx="6">
                  <c:v>-3.0242070591768311E-4</c:v>
                </c:pt>
                <c:pt idx="7">
                  <c:v>3.6558975227518609E-4</c:v>
                </c:pt>
                <c:pt idx="8">
                  <c:v>1.0057531277998244E-3</c:v>
                </c:pt>
                <c:pt idx="9">
                  <c:v>-6.749786000826985E-4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30208"/>
        <c:axId val="285231744"/>
      </c:barChart>
      <c:catAx>
        <c:axId val="2852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85231744"/>
        <c:crosses val="autoZero"/>
        <c:auto val="1"/>
        <c:lblAlgn val="ctr"/>
        <c:lblOffset val="100"/>
        <c:noMultiLvlLbl val="0"/>
      </c:catAx>
      <c:valAx>
        <c:axId val="285231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8523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54295206241694"/>
          <c:y val="0.66108311270003095"/>
          <c:w val="0.1873931017562791"/>
          <c:h val="0.147917539544801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33</xdr:row>
      <xdr:rowOff>58207</xdr:rowOff>
    </xdr:from>
    <xdr:to>
      <xdr:col>22</xdr:col>
      <xdr:colOff>328084</xdr:colOff>
      <xdr:row>47</xdr:row>
      <xdr:rowOff>130174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347134</xdr:colOff>
      <xdr:row>16</xdr:row>
      <xdr:rowOff>128057</xdr:rowOff>
    </xdr:from>
    <xdr:to>
      <xdr:col>22</xdr:col>
      <xdr:colOff>425451</xdr:colOff>
      <xdr:row>31</xdr:row>
      <xdr:rowOff>17990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349251</xdr:colOff>
      <xdr:row>97</xdr:row>
      <xdr:rowOff>21167</xdr:rowOff>
    </xdr:from>
    <xdr:to>
      <xdr:col>19</xdr:col>
      <xdr:colOff>76200</xdr:colOff>
      <xdr:row>117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0.42799</cdr:x>
      <cdr:y>0.18863</cdr:y>
    </cdr:from>
    <cdr:to>
      <cdr:x>0.69022</cdr:x>
      <cdr:y>0.30236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0375" y="647700"/>
          <a:ext cx="18383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/>
            <a:t>Under Forecast</a:t>
          </a:r>
        </a:p>
      </cdr:txBody>
    </cdr:sp>
  </cdr:relSizeAnchor>
  <cdr:relSizeAnchor xmlns:cdr="http://schemas.openxmlformats.org/drawingml/2006/chartDrawing">
    <cdr:from>
      <cdr:x>0.43524</cdr:x>
      <cdr:y>0.74711</cdr:y>
    </cdr:from>
    <cdr:to>
      <cdr:x>0.68342</cdr:x>
      <cdr:y>0.86084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1175" y="2565400"/>
          <a:ext cx="173989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/>
            <a:t>Over Forecast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1047750</xdr:colOff>
      <xdr:row>108</xdr:row>
      <xdr:rowOff>0</xdr:rowOff>
    </xdr:from>
    <xdr:to>
      <xdr:col>22</xdr:col>
      <xdr:colOff>300038</xdr:colOff>
      <xdr:row>125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330</xdr:row>
      <xdr:rowOff>0</xdr:rowOff>
    </xdr:from>
    <xdr:to>
      <xdr:col>20</xdr:col>
      <xdr:colOff>119063</xdr:colOff>
      <xdr:row>346</xdr:row>
      <xdr:rowOff>57149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liminary_2015_TYSP_no_inactive%20EstThruJu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1.8942405148813699</v>
          </cell>
        </row>
        <row r="8">
          <cell r="D8">
            <v>1.70102371685994</v>
          </cell>
        </row>
        <row r="9">
          <cell r="D9">
            <v>1.92131680646428</v>
          </cell>
        </row>
        <row r="10">
          <cell r="D10">
            <v>1.8496904180351701</v>
          </cell>
        </row>
        <row r="11">
          <cell r="D11">
            <v>2.1884561789485599</v>
          </cell>
        </row>
        <row r="12">
          <cell r="D12">
            <v>2.35263728256052</v>
          </cell>
        </row>
        <row r="13">
          <cell r="D13">
            <v>2.7419622477300498</v>
          </cell>
        </row>
        <row r="14">
          <cell r="D14">
            <v>2.7679577682108598</v>
          </cell>
        </row>
        <row r="15">
          <cell r="D15">
            <v>2.50257939488603</v>
          </cell>
        </row>
        <row r="16">
          <cell r="D16">
            <v>2.2971478879273199</v>
          </cell>
        </row>
        <row r="17">
          <cell r="D17">
            <v>1.9985903540260199</v>
          </cell>
        </row>
        <row r="18">
          <cell r="D18">
            <v>1.84376898758759</v>
          </cell>
        </row>
        <row r="19">
          <cell r="D19">
            <v>1.8724158165268501</v>
          </cell>
        </row>
        <row r="20">
          <cell r="D20">
            <v>1.7236131851101399</v>
          </cell>
        </row>
        <row r="21">
          <cell r="D21">
            <v>1.8512788099033901</v>
          </cell>
        </row>
        <row r="22">
          <cell r="D22">
            <v>2.0457136204845701</v>
          </cell>
        </row>
        <row r="23">
          <cell r="D23">
            <v>2.2845968189530499</v>
          </cell>
        </row>
        <row r="24">
          <cell r="D24">
            <v>2.43934072885442</v>
          </cell>
        </row>
        <row r="25">
          <cell r="D25">
            <v>2.5326582281513299</v>
          </cell>
        </row>
        <row r="26">
          <cell r="D26">
            <v>2.6143897099670599</v>
          </cell>
        </row>
        <row r="27">
          <cell r="D27">
            <v>2.39795540361933</v>
          </cell>
        </row>
        <row r="28">
          <cell r="D28">
            <v>2.2533265068544401</v>
          </cell>
        </row>
        <row r="29">
          <cell r="D29">
            <v>1.82702075902306</v>
          </cell>
        </row>
        <row r="30">
          <cell r="D30">
            <v>1.89693235292968</v>
          </cell>
        </row>
        <row r="31">
          <cell r="D31">
            <v>1.8943176318141499</v>
          </cell>
        </row>
        <row r="32">
          <cell r="D32">
            <v>1.7216987284154901</v>
          </cell>
        </row>
        <row r="33">
          <cell r="D33">
            <v>1.86565843906913</v>
          </cell>
        </row>
        <row r="34">
          <cell r="D34">
            <v>1.9319101253139599</v>
          </cell>
        </row>
        <row r="35">
          <cell r="D35">
            <v>2.1433959947710099</v>
          </cell>
        </row>
        <row r="36">
          <cell r="D36">
            <v>2.33029707875271</v>
          </cell>
        </row>
        <row r="37">
          <cell r="D37">
            <v>2.54067933467875</v>
          </cell>
        </row>
        <row r="38">
          <cell r="D38">
            <v>2.6917346368345401</v>
          </cell>
        </row>
        <row r="39">
          <cell r="D39">
            <v>2.3885871673158499</v>
          </cell>
        </row>
        <row r="40">
          <cell r="D40">
            <v>2.3795039276268501</v>
          </cell>
        </row>
        <row r="41">
          <cell r="D41">
            <v>1.79565739630831</v>
          </cell>
        </row>
        <row r="42">
          <cell r="D42">
            <v>1.8886230491501801</v>
          </cell>
        </row>
        <row r="43">
          <cell r="D43">
            <v>1.7943770750710599</v>
          </cell>
        </row>
        <row r="44">
          <cell r="D44">
            <v>1.7453615671637099</v>
          </cell>
        </row>
        <row r="45">
          <cell r="D45">
            <v>1.83935743515772</v>
          </cell>
        </row>
        <row r="46">
          <cell r="D46">
            <v>1.9000157124017201</v>
          </cell>
        </row>
        <row r="47">
          <cell r="D47">
            <v>2.3039227068144501</v>
          </cell>
        </row>
        <row r="48">
          <cell r="D48">
            <v>2.3077535580819002</v>
          </cell>
        </row>
        <row r="49">
          <cell r="D49">
            <v>2.3524068423406601</v>
          </cell>
        </row>
        <row r="50">
          <cell r="D50">
            <v>2.4975384096236302</v>
          </cell>
        </row>
        <row r="51">
          <cell r="D51">
            <v>2.33858186431836</v>
          </cell>
        </row>
        <row r="52">
          <cell r="D52">
            <v>2.0783645798802901</v>
          </cell>
        </row>
        <row r="53">
          <cell r="D53">
            <v>1.71676742259146</v>
          </cell>
        </row>
        <row r="54">
          <cell r="D54">
            <v>1.7361615071755501</v>
          </cell>
        </row>
        <row r="55">
          <cell r="D55">
            <v>1.79691659993422</v>
          </cell>
        </row>
        <row r="56">
          <cell r="D56">
            <v>1.6261733403143599</v>
          </cell>
        </row>
        <row r="57">
          <cell r="D57">
            <v>1.8126602605236299</v>
          </cell>
        </row>
        <row r="58">
          <cell r="D58">
            <v>1.8746850779170601</v>
          </cell>
        </row>
        <row r="59">
          <cell r="D59">
            <v>2.1433225495713</v>
          </cell>
        </row>
        <row r="60">
          <cell r="D60">
            <v>2.29223843693442</v>
          </cell>
        </row>
        <row r="61">
          <cell r="D61">
            <v>2.4567885204016502</v>
          </cell>
        </row>
        <row r="62">
          <cell r="D62">
            <v>2.5442062678149</v>
          </cell>
        </row>
        <row r="63">
          <cell r="D63">
            <v>2.2920352831121602</v>
          </cell>
        </row>
        <row r="64">
          <cell r="D64">
            <v>2.3088911183696199</v>
          </cell>
        </row>
        <row r="65">
          <cell r="D65">
            <v>1.78390281318288</v>
          </cell>
        </row>
        <row r="66">
          <cell r="D66">
            <v>1.82460653477332</v>
          </cell>
        </row>
        <row r="67">
          <cell r="D67">
            <v>2.0509691496918698</v>
          </cell>
        </row>
        <row r="68">
          <cell r="D68">
            <v>1.65669606694126</v>
          </cell>
        </row>
        <row r="69">
          <cell r="D69">
            <v>1.7369019061786499</v>
          </cell>
        </row>
        <row r="70">
          <cell r="D70">
            <v>1.78617075574271</v>
          </cell>
        </row>
        <row r="71">
          <cell r="D71">
            <v>2.2933547830370302</v>
          </cell>
        </row>
        <row r="72">
          <cell r="D72">
            <v>2.47684426277831</v>
          </cell>
        </row>
        <row r="73">
          <cell r="D73">
            <v>2.5467870409211599</v>
          </cell>
        </row>
        <row r="74">
          <cell r="D74">
            <v>2.5310438248103799</v>
          </cell>
        </row>
        <row r="75">
          <cell r="D75">
            <v>2.3377631417545301</v>
          </cell>
        </row>
        <row r="76">
          <cell r="D76">
            <v>2.0439553536998001</v>
          </cell>
        </row>
        <row r="77">
          <cell r="D77">
            <v>1.72100957333714</v>
          </cell>
        </row>
        <row r="78">
          <cell r="D78">
            <v>1.9450143298759199</v>
          </cell>
        </row>
        <row r="79">
          <cell r="D79">
            <v>1.71606765461865</v>
          </cell>
        </row>
        <row r="80">
          <cell r="D80">
            <v>1.5831160981658099</v>
          </cell>
        </row>
        <row r="81">
          <cell r="D81">
            <v>1.8072841926221399</v>
          </cell>
        </row>
        <row r="82">
          <cell r="D82">
            <v>2.0491924401194299</v>
          </cell>
        </row>
        <row r="83">
          <cell r="D83">
            <v>2.2204697644707601</v>
          </cell>
        </row>
        <row r="84">
          <cell r="D84">
            <v>2.2870100868800298</v>
          </cell>
        </row>
        <row r="85">
          <cell r="D85">
            <v>2.46407319811797</v>
          </cell>
        </row>
        <row r="86">
          <cell r="D86">
            <v>2.4328171621446302</v>
          </cell>
        </row>
        <row r="87">
          <cell r="D87">
            <v>2.2702497205692498</v>
          </cell>
        </row>
        <row r="88">
          <cell r="D88">
            <v>1.96717100780887</v>
          </cell>
        </row>
        <row r="89">
          <cell r="D89">
            <v>1.72693050007941</v>
          </cell>
        </row>
        <row r="90">
          <cell r="D90">
            <v>1.71802076628386</v>
          </cell>
        </row>
        <row r="91">
          <cell r="D91">
            <v>1.7345977315258401</v>
          </cell>
        </row>
        <row r="92">
          <cell r="D92">
            <v>1.6550907068502201</v>
          </cell>
        </row>
        <row r="93">
          <cell r="D93">
            <v>1.8518982760432301</v>
          </cell>
        </row>
        <row r="94">
          <cell r="D94">
            <v>1.8202793397575401</v>
          </cell>
        </row>
        <row r="95">
          <cell r="D95">
            <v>2.1143414821767701</v>
          </cell>
        </row>
        <row r="96">
          <cell r="D96">
            <v>2.24237831404663</v>
          </cell>
        </row>
        <row r="97">
          <cell r="D97">
            <v>2.37414471371532</v>
          </cell>
        </row>
        <row r="98">
          <cell r="D98">
            <v>2.4164994636814998</v>
          </cell>
        </row>
        <row r="99">
          <cell r="D99">
            <v>2.23499759900304</v>
          </cell>
        </row>
        <row r="100">
          <cell r="D100">
            <v>2.0886127331630302</v>
          </cell>
        </row>
        <row r="101">
          <cell r="D101">
            <v>1.61060401703613</v>
          </cell>
        </row>
        <row r="102">
          <cell r="D102">
            <v>1.75380592486633</v>
          </cell>
        </row>
        <row r="103">
          <cell r="D103">
            <v>1.7253346638804701</v>
          </cell>
        </row>
        <row r="104">
          <cell r="D104">
            <v>1.59133843810716</v>
          </cell>
        </row>
        <row r="105">
          <cell r="D105">
            <v>1.66193541416506</v>
          </cell>
        </row>
        <row r="106">
          <cell r="D106">
            <v>1.9238182346567501</v>
          </cell>
        </row>
        <row r="107">
          <cell r="D107">
            <v>1.99381273369613</v>
          </cell>
        </row>
        <row r="108">
          <cell r="D108">
            <v>2.2376110636239002</v>
          </cell>
        </row>
        <row r="109">
          <cell r="D109">
            <v>2.3087590382377599</v>
          </cell>
        </row>
        <row r="110">
          <cell r="D110">
            <v>2.43184463967527</v>
          </cell>
        </row>
        <row r="111">
          <cell r="D111">
            <v>2.1855907535239099</v>
          </cell>
        </row>
        <row r="112">
          <cell r="D112">
            <v>2.1164531932089599</v>
          </cell>
        </row>
        <row r="113">
          <cell r="D113">
            <v>1.80630802137841</v>
          </cell>
        </row>
        <row r="114">
          <cell r="D114">
            <v>1.8026746146277799</v>
          </cell>
        </row>
        <row r="115">
          <cell r="D115">
            <v>1.7831416307729699</v>
          </cell>
        </row>
        <row r="116">
          <cell r="D116">
            <v>1.6014220371133701</v>
          </cell>
        </row>
        <row r="117">
          <cell r="D117">
            <v>1.7637528710630701</v>
          </cell>
        </row>
        <row r="118">
          <cell r="D118">
            <v>1.90976746114469</v>
          </cell>
        </row>
        <row r="119">
          <cell r="D119">
            <v>2.1449237950520801</v>
          </cell>
        </row>
        <row r="120">
          <cell r="D120">
            <v>2.1141874998597698</v>
          </cell>
        </row>
        <row r="121">
          <cell r="D121">
            <v>2.3223463963308002</v>
          </cell>
        </row>
        <row r="122">
          <cell r="D122">
            <v>2.3842642593612999</v>
          </cell>
        </row>
        <row r="123">
          <cell r="D123">
            <v>2.2039720631669701</v>
          </cell>
        </row>
        <row r="124">
          <cell r="D124">
            <v>2.0795886118040001</v>
          </cell>
        </row>
        <row r="125">
          <cell r="D125">
            <v>1.73602527631153</v>
          </cell>
        </row>
        <row r="126">
          <cell r="D126">
            <v>1.79337886173157</v>
          </cell>
        </row>
        <row r="127">
          <cell r="D127">
            <v>1.8029735478781801</v>
          </cell>
        </row>
        <row r="128">
          <cell r="D128">
            <v>1.61118553037724</v>
          </cell>
        </row>
        <row r="129">
          <cell r="D129">
            <v>1.78536943667188</v>
          </cell>
        </row>
        <row r="130">
          <cell r="D130">
            <v>1.8518618053717</v>
          </cell>
        </row>
        <row r="131">
          <cell r="D131">
            <v>2.1205291615332902</v>
          </cell>
        </row>
        <row r="132">
          <cell r="D132">
            <v>2.1970676177775399</v>
          </cell>
        </row>
        <row r="133">
          <cell r="D133">
            <v>2.3537500190471201</v>
          </cell>
        </row>
        <row r="134">
          <cell r="D134">
            <v>2.3846007113515899</v>
          </cell>
        </row>
        <row r="135">
          <cell r="D135">
            <v>2.2091630044836701</v>
          </cell>
        </row>
        <row r="136">
          <cell r="D136">
            <v>2.0911440708895701</v>
          </cell>
        </row>
        <row r="137">
          <cell r="D137">
            <v>1.75697166445472</v>
          </cell>
        </row>
        <row r="138">
          <cell r="D138">
            <v>1.8164938112592299</v>
          </cell>
        </row>
        <row r="139">
          <cell r="D139">
            <v>1.8258781439576099</v>
          </cell>
        </row>
        <row r="140">
          <cell r="D140">
            <v>1.6942317919535499</v>
          </cell>
        </row>
        <row r="141">
          <cell r="D141">
            <v>1.8024254231760899</v>
          </cell>
        </row>
        <row r="142">
          <cell r="D142">
            <v>1.8643991610769699</v>
          </cell>
        </row>
        <row r="143">
          <cell r="D143">
            <v>2.1243449751644499</v>
          </cell>
        </row>
        <row r="144">
          <cell r="D144">
            <v>2.19559743279981</v>
          </cell>
        </row>
        <row r="145">
          <cell r="D145">
            <v>2.3484514643719199</v>
          </cell>
        </row>
        <row r="146">
          <cell r="D146">
            <v>2.3792182492394001</v>
          </cell>
        </row>
        <row r="147">
          <cell r="D147">
            <v>2.2070409150771901</v>
          </cell>
        </row>
        <row r="148">
          <cell r="D148">
            <v>2.0946550428559401</v>
          </cell>
        </row>
        <row r="149">
          <cell r="D149">
            <v>1.7695940162477299</v>
          </cell>
        </row>
        <row r="150">
          <cell r="D150">
            <v>1.8321355261714301</v>
          </cell>
        </row>
        <row r="151">
          <cell r="D151">
            <v>1.84181690690185</v>
          </cell>
        </row>
        <row r="152">
          <cell r="D152">
            <v>1.6478118708339899</v>
          </cell>
        </row>
        <row r="153">
          <cell r="D153">
            <v>1.81362863069832</v>
          </cell>
        </row>
        <row r="154">
          <cell r="D154">
            <v>1.8695272175457101</v>
          </cell>
        </row>
        <row r="155">
          <cell r="D155">
            <v>2.11595877181658</v>
          </cell>
        </row>
        <row r="156">
          <cell r="D156">
            <v>2.1781689748736399</v>
          </cell>
        </row>
        <row r="157">
          <cell r="D157">
            <v>2.3239644569178601</v>
          </cell>
        </row>
        <row r="158">
          <cell r="D158">
            <v>2.35406654596181</v>
          </cell>
        </row>
        <row r="159">
          <cell r="D159">
            <v>2.1878012604223702</v>
          </cell>
        </row>
        <row r="160">
          <cell r="D160">
            <v>2.0857288803330598</v>
          </cell>
        </row>
        <row r="161">
          <cell r="D161">
            <v>1.77588437027861</v>
          </cell>
        </row>
        <row r="162">
          <cell r="D162">
            <v>1.84239652230391</v>
          </cell>
        </row>
        <row r="163">
          <cell r="D163">
            <v>1.8538733722937699</v>
          </cell>
        </row>
        <row r="164">
          <cell r="D164">
            <v>1.6581138839797001</v>
          </cell>
        </row>
        <row r="165">
          <cell r="D165">
            <v>1.82020224816133</v>
          </cell>
        </row>
        <row r="166">
          <cell r="D166">
            <v>1.87160699706273</v>
          </cell>
        </row>
        <row r="167">
          <cell r="D167">
            <v>2.1089174213478699</v>
          </cell>
        </row>
        <row r="168">
          <cell r="D168">
            <v>2.1648448938779801</v>
          </cell>
        </row>
        <row r="169">
          <cell r="D169">
            <v>2.3055666259790502</v>
          </cell>
        </row>
        <row r="170">
          <cell r="D170">
            <v>2.3347443437126101</v>
          </cell>
        </row>
        <row r="171">
          <cell r="D171">
            <v>2.1719762836940499</v>
          </cell>
        </row>
        <row r="172">
          <cell r="D172">
            <v>2.0765395757888898</v>
          </cell>
        </row>
        <row r="173">
          <cell r="D173">
            <v>1.7769167896224101</v>
          </cell>
        </row>
        <row r="174">
          <cell r="D174">
            <v>1.84661112236959</v>
          </cell>
        </row>
        <row r="175">
          <cell r="D175">
            <v>1.8592525120041901</v>
          </cell>
        </row>
        <row r="176">
          <cell r="D176">
            <v>1.6629156356463699</v>
          </cell>
        </row>
        <row r="177">
          <cell r="D177">
            <v>1.8222345506887201</v>
          </cell>
        </row>
        <row r="178">
          <cell r="D178">
            <v>1.8699958414511999</v>
          </cell>
        </row>
        <row r="179">
          <cell r="D179">
            <v>2.0990461471970501</v>
          </cell>
        </row>
        <row r="180">
          <cell r="D180">
            <v>2.1496394479680099</v>
          </cell>
        </row>
        <row r="181">
          <cell r="D181">
            <v>2.2863504330038</v>
          </cell>
        </row>
        <row r="182">
          <cell r="D182">
            <v>2.3156806712353499</v>
          </cell>
        </row>
        <row r="183">
          <cell r="D183">
            <v>2.1571591083105899</v>
          </cell>
        </row>
        <row r="184">
          <cell r="D184">
            <v>2.0684742838125101</v>
          </cell>
        </row>
        <row r="185">
          <cell r="D185">
            <v>1.77844450939513</v>
          </cell>
        </row>
        <row r="186">
          <cell r="D186">
            <v>1.8504802851267099</v>
          </cell>
        </row>
        <row r="187">
          <cell r="D187">
            <v>1.86381713277048</v>
          </cell>
        </row>
        <row r="188">
          <cell r="D188">
            <v>1.7289296996374801</v>
          </cell>
        </row>
        <row r="189">
          <cell r="D189">
            <v>1.8238004606981</v>
          </cell>
        </row>
        <row r="190">
          <cell r="D190">
            <v>1.86805389418755</v>
          </cell>
        </row>
        <row r="191">
          <cell r="D191">
            <v>2.08861802171876</v>
          </cell>
        </row>
        <row r="192">
          <cell r="D192">
            <v>2.1330763812693201</v>
          </cell>
        </row>
        <row r="193">
          <cell r="D193">
            <v>2.26479299887884</v>
          </cell>
        </row>
        <row r="194">
          <cell r="D194">
            <v>2.2932137356307498</v>
          </cell>
        </row>
        <row r="195">
          <cell r="D195">
            <v>2.1380118483019701</v>
          </cell>
        </row>
        <row r="196">
          <cell r="D196">
            <v>2.0556255104633001</v>
          </cell>
        </row>
        <row r="197">
          <cell r="D197">
            <v>1.7753320529432299</v>
          </cell>
        </row>
        <row r="198">
          <cell r="D198">
            <v>1.8504986098290299</v>
          </cell>
        </row>
        <row r="199">
          <cell r="D199">
            <v>1.86565924413246</v>
          </cell>
        </row>
        <row r="200">
          <cell r="D200">
            <v>1.6676818391836099</v>
          </cell>
        </row>
        <row r="201">
          <cell r="D201">
            <v>1.82179169484765</v>
          </cell>
        </row>
        <row r="202">
          <cell r="D202">
            <v>1.8628660711793099</v>
          </cell>
        </row>
        <row r="203">
          <cell r="D203">
            <v>2.0780649112670102</v>
          </cell>
        </row>
        <row r="204">
          <cell r="D204">
            <v>2.1192495126545099</v>
          </cell>
        </row>
        <row r="205">
          <cell r="D205">
            <v>2.2485516772511098</v>
          </cell>
        </row>
        <row r="206">
          <cell r="D206">
            <v>2.2767820183896399</v>
          </cell>
        </row>
        <row r="207">
          <cell r="D207">
            <v>2.1236581071624498</v>
          </cell>
        </row>
        <row r="208">
          <cell r="D208">
            <v>2.04505632706379</v>
          </cell>
        </row>
        <row r="209">
          <cell r="D209">
            <v>1.7707014863293999</v>
          </cell>
        </row>
        <row r="210">
          <cell r="D210">
            <v>1.84812385937193</v>
          </cell>
        </row>
        <row r="211">
          <cell r="D211">
            <v>1.86460673469043</v>
          </cell>
        </row>
        <row r="212">
          <cell r="D212">
            <v>1.66669646445852</v>
          </cell>
        </row>
        <row r="213">
          <cell r="D213">
            <v>1.81970210910932</v>
          </cell>
        </row>
        <row r="214">
          <cell r="D214">
            <v>1.8592349226763101</v>
          </cell>
        </row>
        <row r="215">
          <cell r="D215">
            <v>2.07084584210835</v>
          </cell>
        </row>
        <row r="216">
          <cell r="D216">
            <v>2.1098554069961399</v>
          </cell>
        </row>
        <row r="217">
          <cell r="D217">
            <v>2.23750234152994</v>
          </cell>
        </row>
        <row r="218">
          <cell r="D218">
            <v>2.2659078159832302</v>
          </cell>
        </row>
        <row r="219">
          <cell r="D219">
            <v>2.1148702262331498</v>
          </cell>
        </row>
        <row r="220">
          <cell r="D220">
            <v>2.0395989208191199</v>
          </cell>
        </row>
        <row r="221">
          <cell r="D221">
            <v>1.77001927088529</v>
          </cell>
        </row>
        <row r="222">
          <cell r="D222">
            <v>1.84874647684792</v>
          </cell>
        </row>
        <row r="223">
          <cell r="D223">
            <v>1.8662156272770201</v>
          </cell>
        </row>
        <row r="224">
          <cell r="D224">
            <v>1.6681319086150701</v>
          </cell>
        </row>
        <row r="225">
          <cell r="D225">
            <v>1.8206508402889501</v>
          </cell>
        </row>
        <row r="226">
          <cell r="D226">
            <v>1.85957084154535</v>
          </cell>
        </row>
        <row r="227">
          <cell r="D227">
            <v>2.0695963682289902</v>
          </cell>
        </row>
        <row r="228">
          <cell r="D228">
            <v>2.1075177042924702</v>
          </cell>
        </row>
        <row r="229">
          <cell r="D229">
            <v>2.2343169626239598</v>
          </cell>
        </row>
        <row r="230">
          <cell r="D230">
            <v>2.26269910135944</v>
          </cell>
        </row>
        <row r="231">
          <cell r="D231">
            <v>2.1124730219799899</v>
          </cell>
        </row>
        <row r="232">
          <cell r="D232">
            <v>2.0385302405588401</v>
          </cell>
        </row>
        <row r="233">
          <cell r="D233">
            <v>1.7708365096885099</v>
          </cell>
        </row>
        <row r="234">
          <cell r="D234">
            <v>1.8500150198944201</v>
          </cell>
        </row>
        <row r="235">
          <cell r="D235">
            <v>1.86783951545365</v>
          </cell>
        </row>
        <row r="236">
          <cell r="D236">
            <v>1.7313411462221</v>
          </cell>
        </row>
        <row r="237">
          <cell r="D237">
            <v>1.821396737743</v>
          </cell>
        </row>
        <row r="238">
          <cell r="D238">
            <v>1.8598300081161401</v>
          </cell>
        </row>
        <row r="239">
          <cell r="D239">
            <v>2.0695499046133801</v>
          </cell>
        </row>
        <row r="240">
          <cell r="D240">
            <v>2.10734804975234</v>
          </cell>
        </row>
        <row r="241">
          <cell r="D241">
            <v>2.23415283661791</v>
          </cell>
        </row>
        <row r="242">
          <cell r="D242">
            <v>2.2625919679443598</v>
          </cell>
        </row>
        <row r="243">
          <cell r="D243">
            <v>2.1125110954089301</v>
          </cell>
        </row>
        <row r="244">
          <cell r="D244">
            <v>2.0388112705155499</v>
          </cell>
        </row>
        <row r="245">
          <cell r="D245">
            <v>1.7714391601297199</v>
          </cell>
        </row>
        <row r="246">
          <cell r="D246">
            <v>1.8508838157613201</v>
          </cell>
        </row>
        <row r="247">
          <cell r="D247">
            <v>1.8688795482969101</v>
          </cell>
        </row>
        <row r="248">
          <cell r="D248">
            <v>1.67041593593711</v>
          </cell>
        </row>
        <row r="249">
          <cell r="D249">
            <v>1.8224958137093199</v>
          </cell>
        </row>
        <row r="250">
          <cell r="D250">
            <v>1.8610084382493399</v>
          </cell>
        </row>
        <row r="251">
          <cell r="D251">
            <v>2.0708081433003298</v>
          </cell>
        </row>
        <row r="252">
          <cell r="D252">
            <v>2.1086555692359101</v>
          </cell>
        </row>
        <row r="253">
          <cell r="D253">
            <v>2.2354566896071799</v>
          </cell>
        </row>
        <row r="254">
          <cell r="D254">
            <v>2.2638489886604698</v>
          </cell>
        </row>
        <row r="255">
          <cell r="D255">
            <v>2.1136278884862301</v>
          </cell>
        </row>
        <row r="256">
          <cell r="D256">
            <v>2.0397340634989098</v>
          </cell>
        </row>
        <row r="257">
          <cell r="D257">
            <v>1.77220300042146</v>
          </cell>
        </row>
        <row r="258">
          <cell r="D258">
            <v>1.8517183095498599</v>
          </cell>
        </row>
        <row r="259">
          <cell r="D259">
            <v>1.87004689229475</v>
          </cell>
        </row>
        <row r="260">
          <cell r="D260">
            <v>1.6721632723406801</v>
          </cell>
        </row>
        <row r="261">
          <cell r="D261">
            <v>1.82480444585993</v>
          </cell>
        </row>
        <row r="262">
          <cell r="D262">
            <v>1.8638603460894001</v>
          </cell>
        </row>
        <row r="263">
          <cell r="D263">
            <v>2.0740912992507501</v>
          </cell>
        </row>
        <row r="264">
          <cell r="D264">
            <v>2.1123083956623101</v>
          </cell>
        </row>
        <row r="265">
          <cell r="D265">
            <v>2.23939252505191</v>
          </cell>
        </row>
        <row r="266">
          <cell r="D266">
            <v>2.2680056138784299</v>
          </cell>
        </row>
        <row r="267">
          <cell r="D267">
            <v>2.1180119133566402</v>
          </cell>
        </row>
        <row r="268">
          <cell r="D268">
            <v>2.04442473416875</v>
          </cell>
        </row>
        <row r="269">
          <cell r="D269">
            <v>1.7773250628499599</v>
          </cell>
        </row>
        <row r="270">
          <cell r="D270">
            <v>1.8572473550803801</v>
          </cell>
        </row>
        <row r="271">
          <cell r="D271">
            <v>1.8758310576322701</v>
          </cell>
        </row>
        <row r="272">
          <cell r="D272">
            <v>1.6779558998616</v>
          </cell>
        </row>
        <row r="273">
          <cell r="D273">
            <v>1.83051918031873</v>
          </cell>
        </row>
        <row r="274">
          <cell r="D274">
            <v>1.8694637606104001</v>
          </cell>
        </row>
        <row r="275">
          <cell r="D275">
            <v>2.0797121746986802</v>
          </cell>
        </row>
        <row r="276">
          <cell r="D276">
            <v>2.11797698288906</v>
          </cell>
        </row>
        <row r="277">
          <cell r="D277">
            <v>2.2450770925316901</v>
          </cell>
        </row>
        <row r="278">
          <cell r="D278">
            <v>2.2735890143333402</v>
          </cell>
        </row>
        <row r="279">
          <cell r="D279">
            <v>2.1234222758307202</v>
          </cell>
        </row>
        <row r="280">
          <cell r="D280">
            <v>2.0496720161342199</v>
          </cell>
        </row>
        <row r="281">
          <cell r="D281">
            <v>1.7824833846429999</v>
          </cell>
        </row>
        <row r="282">
          <cell r="D282">
            <v>1.8624252218314801</v>
          </cell>
        </row>
        <row r="283">
          <cell r="D283">
            <v>1.8811496232382801</v>
          </cell>
        </row>
        <row r="284">
          <cell r="D284">
            <v>1.74555254058123</v>
          </cell>
        </row>
        <row r="285">
          <cell r="D285">
            <v>1.8364403163004299</v>
          </cell>
        </row>
        <row r="286">
          <cell r="D286">
            <v>1.87565738978745</v>
          </cell>
        </row>
        <row r="287">
          <cell r="D287">
            <v>2.0860879145604798</v>
          </cell>
        </row>
        <row r="288">
          <cell r="D288">
            <v>2.1244651237143399</v>
          </cell>
        </row>
        <row r="289">
          <cell r="D289">
            <v>2.25168995572486</v>
          </cell>
        </row>
        <row r="290">
          <cell r="D290">
            <v>2.2804077413907198</v>
          </cell>
        </row>
        <row r="291">
          <cell r="D291">
            <v>2.13052795136905</v>
          </cell>
        </row>
        <row r="292">
          <cell r="D292">
            <v>2.0570724397147999</v>
          </cell>
        </row>
        <row r="293">
          <cell r="D293">
            <v>1.79012261612932</v>
          </cell>
        </row>
        <row r="294">
          <cell r="D294">
            <v>1.87023322725434</v>
          </cell>
        </row>
        <row r="295">
          <cell r="D295">
            <v>1.88907716182525</v>
          </cell>
        </row>
        <row r="296">
          <cell r="D296">
            <v>1.69154905303938</v>
          </cell>
        </row>
        <row r="297">
          <cell r="D297">
            <v>1.84441519696835</v>
          </cell>
        </row>
        <row r="298">
          <cell r="D298">
            <v>1.8835255083882501</v>
          </cell>
        </row>
        <row r="299">
          <cell r="D299">
            <v>2.09368621506529</v>
          </cell>
        </row>
        <row r="300">
          <cell r="D300">
            <v>2.1317443098451898</v>
          </cell>
        </row>
        <row r="301">
          <cell r="D301">
            <v>2.2587562916322002</v>
          </cell>
        </row>
        <row r="302">
          <cell r="D302">
            <v>2.2874471794281699</v>
          </cell>
        </row>
        <row r="303">
          <cell r="D303">
            <v>2.1376189239004999</v>
          </cell>
        </row>
        <row r="304">
          <cell r="D304">
            <v>2.0641225598655999</v>
          </cell>
        </row>
        <row r="305">
          <cell r="D305">
            <v>1.79693125153804</v>
          </cell>
        </row>
        <row r="306">
          <cell r="D306">
            <v>1.8767963605384199</v>
          </cell>
        </row>
        <row r="307">
          <cell r="D307">
            <v>1.89564785378704</v>
          </cell>
        </row>
        <row r="308">
          <cell r="D308">
            <v>1.6985979440380801</v>
          </cell>
        </row>
        <row r="309">
          <cell r="D309">
            <v>1.85218921154922</v>
          </cell>
        </row>
        <row r="310">
          <cell r="D310">
            <v>1.8920973036195701</v>
          </cell>
        </row>
        <row r="311">
          <cell r="D311">
            <v>2.1028637024139201</v>
          </cell>
        </row>
        <row r="312">
          <cell r="D312">
            <v>2.1412516707844</v>
          </cell>
        </row>
        <row r="313">
          <cell r="D313">
            <v>2.26831806778925</v>
          </cell>
        </row>
        <row r="314">
          <cell r="D314">
            <v>2.2968206337686201</v>
          </cell>
        </row>
        <row r="315">
          <cell r="D315">
            <v>2.1467781920577398</v>
          </cell>
        </row>
        <row r="316">
          <cell r="D316">
            <v>2.0732875401927799</v>
          </cell>
        </row>
        <row r="317">
          <cell r="D317">
            <v>1.80647171703142</v>
          </cell>
        </row>
        <row r="318">
          <cell r="D318">
            <v>1.8868291014799601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abSelected="1" topLeftCell="H1" zoomScale="90" zoomScaleNormal="90" workbookViewId="0">
      <selection activeCell="L1" sqref="L1:M1"/>
    </sheetView>
  </sheetViews>
  <sheetFormatPr defaultRowHeight="14.4" x14ac:dyDescent="0.3"/>
  <cols>
    <col min="1" max="1" width="5.5546875" bestFit="1" customWidth="1"/>
    <col min="2" max="2" width="6.88671875" bestFit="1" customWidth="1"/>
    <col min="3" max="3" width="6.6640625" bestFit="1" customWidth="1"/>
    <col min="4" max="4" width="6" bestFit="1" customWidth="1"/>
    <col min="5" max="5" width="6.6640625" bestFit="1" customWidth="1"/>
    <col min="6" max="6" width="7.44140625" bestFit="1" customWidth="1"/>
    <col min="7" max="7" width="7.44140625" customWidth="1"/>
    <col min="8" max="8" width="8.6640625" bestFit="1" customWidth="1"/>
    <col min="9" max="10" width="11.5546875" bestFit="1" customWidth="1"/>
    <col min="11" max="12" width="11.5546875" customWidth="1"/>
    <col min="18" max="18" width="21.88671875" customWidth="1"/>
  </cols>
  <sheetData>
    <row r="1" spans="1:22" ht="30.6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38</v>
      </c>
      <c r="F1" s="4" t="s">
        <v>39</v>
      </c>
      <c r="G1" s="4"/>
      <c r="H1" s="4" t="s">
        <v>40</v>
      </c>
      <c r="I1" s="18" t="s">
        <v>113</v>
      </c>
      <c r="J1" s="18"/>
      <c r="K1" s="31"/>
      <c r="L1" s="32" t="s">
        <v>134</v>
      </c>
      <c r="M1" s="32"/>
    </row>
    <row r="2" spans="1:22" x14ac:dyDescent="0.3">
      <c r="A2" s="1">
        <v>2005</v>
      </c>
      <c r="B2" s="1">
        <v>1</v>
      </c>
      <c r="C2" s="19">
        <v>1.8830261448968799</v>
      </c>
      <c r="D2" s="19">
        <v>1.891572999226</v>
      </c>
      <c r="E2" s="19">
        <v>-8.5468543291102907E-3</v>
      </c>
      <c r="F2" s="20">
        <v>-4.5388930749967402E-3</v>
      </c>
      <c r="G2" s="20">
        <f>ABS(F2)</f>
        <v>4.5388930749967402E-3</v>
      </c>
      <c r="H2" s="19">
        <v>-0.41095099505909299</v>
      </c>
      <c r="I2">
        <f t="shared" ref="I2:I33" si="0">IF(F2&lt;0,-1,1)</f>
        <v>-1</v>
      </c>
      <c r="R2" t="s">
        <v>133</v>
      </c>
      <c r="S2" t="s">
        <v>132</v>
      </c>
    </row>
    <row r="3" spans="1:22" x14ac:dyDescent="0.3">
      <c r="A3" s="1">
        <v>2006</v>
      </c>
      <c r="B3" s="1">
        <v>1</v>
      </c>
      <c r="C3" s="19">
        <v>1.85057730916801</v>
      </c>
      <c r="D3" s="19">
        <v>1.8695064776468799</v>
      </c>
      <c r="E3" s="19">
        <v>-1.8929168478865499E-2</v>
      </c>
      <c r="F3" s="20">
        <v>-1.0228790975166401E-2</v>
      </c>
      <c r="G3" s="20">
        <f t="shared" ref="G3:G66" si="1">ABS(F3)</f>
        <v>1.0228790975166401E-2</v>
      </c>
      <c r="H3" s="19">
        <v>-0.91015481515066099</v>
      </c>
      <c r="I3">
        <f t="shared" si="0"/>
        <v>-1</v>
      </c>
      <c r="Q3" t="s">
        <v>120</v>
      </c>
      <c r="R3" s="30">
        <f>L11</f>
        <v>6.5610310880473005E-3</v>
      </c>
      <c r="S3" s="30">
        <f>M11</f>
        <v>7.2620147877769398E-3</v>
      </c>
    </row>
    <row r="4" spans="1:22" x14ac:dyDescent="0.3">
      <c r="A4" s="1">
        <v>2007</v>
      </c>
      <c r="B4" s="1">
        <v>1</v>
      </c>
      <c r="C4" s="19">
        <v>1.89659186892541</v>
      </c>
      <c r="D4" s="19">
        <v>1.889622104704</v>
      </c>
      <c r="E4" s="19">
        <v>6.9697642214081599E-3</v>
      </c>
      <c r="F4" s="20">
        <v>3.6748888021739599E-3</v>
      </c>
      <c r="G4" s="20">
        <f t="shared" si="1"/>
        <v>3.6748888021739599E-3</v>
      </c>
      <c r="H4" s="19">
        <v>0.33512113718371001</v>
      </c>
      <c r="I4">
        <f t="shared" si="0"/>
        <v>1</v>
      </c>
      <c r="Q4" t="s">
        <v>121</v>
      </c>
      <c r="R4" s="30">
        <f>L21</f>
        <v>1.1849423578646944E-2</v>
      </c>
      <c r="S4" s="30">
        <f>M21</f>
        <v>1.5362083086826569E-2</v>
      </c>
    </row>
    <row r="5" spans="1:22" x14ac:dyDescent="0.3">
      <c r="A5" s="1">
        <v>2008</v>
      </c>
      <c r="B5" s="1">
        <v>1</v>
      </c>
      <c r="C5" s="19">
        <v>1.80797719774929</v>
      </c>
      <c r="D5" s="19">
        <v>1.7909880277886101</v>
      </c>
      <c r="E5" s="19">
        <v>1.6989169960686099E-2</v>
      </c>
      <c r="F5" s="20">
        <v>9.3967833122207099E-3</v>
      </c>
      <c r="G5" s="20">
        <f t="shared" si="1"/>
        <v>9.3967833122207099E-3</v>
      </c>
      <c r="H5" s="19">
        <v>0.816875546456026</v>
      </c>
      <c r="I5">
        <f t="shared" si="0"/>
        <v>1</v>
      </c>
      <c r="Q5" t="s">
        <v>122</v>
      </c>
      <c r="R5" s="30">
        <f>L31</f>
        <v>1.1280724369253479E-2</v>
      </c>
      <c r="S5" s="30">
        <f>M31</f>
        <v>1.3725646867589944E-2</v>
      </c>
      <c r="U5" s="30">
        <f>AVERAGE(R3:R5)</f>
        <v>9.8970596786492407E-3</v>
      </c>
      <c r="V5" s="30">
        <f>AVERAGE(S3:S5)</f>
        <v>1.2116581580731152E-2</v>
      </c>
    </row>
    <row r="6" spans="1:22" x14ac:dyDescent="0.3">
      <c r="A6" s="1">
        <v>2009</v>
      </c>
      <c r="B6" s="1">
        <v>1</v>
      </c>
      <c r="C6" s="19">
        <v>1.7802729835000899</v>
      </c>
      <c r="D6" s="19">
        <v>1.79414225493485</v>
      </c>
      <c r="E6" s="19">
        <v>-1.38692714347612E-2</v>
      </c>
      <c r="F6" s="20">
        <v>-7.7905307575323202E-3</v>
      </c>
      <c r="G6" s="20">
        <f t="shared" si="1"/>
        <v>7.7905307575323202E-3</v>
      </c>
      <c r="H6" s="19">
        <v>-0.66686416749226496</v>
      </c>
      <c r="I6">
        <f t="shared" si="0"/>
        <v>-1</v>
      </c>
      <c r="Q6" t="s">
        <v>123</v>
      </c>
      <c r="R6" s="30">
        <f>L41</f>
        <v>7.1034251892276691E-3</v>
      </c>
      <c r="S6" s="30">
        <f>M41</f>
        <v>8.6948733379046458E-3</v>
      </c>
    </row>
    <row r="7" spans="1:22" x14ac:dyDescent="0.3">
      <c r="A7" s="1">
        <v>2010</v>
      </c>
      <c r="B7" s="1">
        <v>1</v>
      </c>
      <c r="C7" s="19">
        <v>2.0614930488457701</v>
      </c>
      <c r="D7" s="19">
        <v>2.05263101009843</v>
      </c>
      <c r="E7" s="19">
        <v>8.8620387473419306E-3</v>
      </c>
      <c r="F7" s="20">
        <v>4.2988448359327696E-3</v>
      </c>
      <c r="G7" s="20">
        <f t="shared" si="1"/>
        <v>4.2988448359327696E-3</v>
      </c>
      <c r="H7" s="19">
        <v>0.42610573448857603</v>
      </c>
      <c r="I7">
        <f t="shared" si="0"/>
        <v>1</v>
      </c>
      <c r="Q7" t="s">
        <v>124</v>
      </c>
      <c r="R7" s="30">
        <f>L51</f>
        <v>9.6709222994815856E-3</v>
      </c>
      <c r="S7" s="30">
        <f>M51</f>
        <v>1.2397860868187007E-2</v>
      </c>
    </row>
    <row r="8" spans="1:22" x14ac:dyDescent="0.3">
      <c r="A8" s="1">
        <v>2011</v>
      </c>
      <c r="B8" s="1">
        <v>1</v>
      </c>
      <c r="C8" s="19">
        <v>1.7281652603590201</v>
      </c>
      <c r="D8" s="19">
        <v>1.7165211816252699</v>
      </c>
      <c r="E8" s="19">
        <v>1.16440787337513E-2</v>
      </c>
      <c r="F8" s="20">
        <v>6.7378271053384403E-3</v>
      </c>
      <c r="G8" s="20">
        <f t="shared" si="1"/>
        <v>6.7378271053384403E-3</v>
      </c>
      <c r="H8" s="19">
        <v>0.559872153885141</v>
      </c>
      <c r="I8">
        <f t="shared" si="0"/>
        <v>1</v>
      </c>
      <c r="Q8" t="s">
        <v>125</v>
      </c>
      <c r="R8" s="30">
        <f>L61</f>
        <v>6.8994592803881764E-3</v>
      </c>
      <c r="S8" s="30">
        <f>M61</f>
        <v>8.3550523564115114E-3</v>
      </c>
      <c r="U8" s="30">
        <f>AVERAGE(R6:R8)</f>
        <v>7.8912689230324767E-3</v>
      </c>
      <c r="V8" s="30">
        <f>AVERAGE(S6:S8)</f>
        <v>9.8159288541677225E-3</v>
      </c>
    </row>
    <row r="9" spans="1:22" x14ac:dyDescent="0.3">
      <c r="A9" s="1">
        <v>2012</v>
      </c>
      <c r="B9" s="1">
        <v>1</v>
      </c>
      <c r="C9" s="19">
        <v>1.72678363540547</v>
      </c>
      <c r="D9" s="19">
        <v>1.73502477270067</v>
      </c>
      <c r="E9" s="19">
        <v>-8.2411372952018204E-3</v>
      </c>
      <c r="F9" s="20">
        <v>-4.77253613378535E-3</v>
      </c>
      <c r="G9" s="20">
        <f t="shared" si="1"/>
        <v>4.77253613378535E-3</v>
      </c>
      <c r="H9" s="19">
        <v>-0.39625146767118702</v>
      </c>
      <c r="I9">
        <f t="shared" si="0"/>
        <v>-1</v>
      </c>
      <c r="Q9" t="s">
        <v>126</v>
      </c>
      <c r="R9" s="30">
        <f>L71</f>
        <v>8.7244238327284819E-3</v>
      </c>
      <c r="S9" s="30">
        <f>M71</f>
        <v>1.0550379660423761E-2</v>
      </c>
    </row>
    <row r="10" spans="1:22" x14ac:dyDescent="0.3">
      <c r="A10" s="1">
        <v>2013</v>
      </c>
      <c r="B10" s="1">
        <v>1</v>
      </c>
      <c r="C10" s="19">
        <v>1.73600939310449</v>
      </c>
      <c r="D10" s="19">
        <v>1.72294510839759</v>
      </c>
      <c r="E10" s="19">
        <v>1.30642847068962E-2</v>
      </c>
      <c r="F10" s="20">
        <v>7.5254689051731001E-3</v>
      </c>
      <c r="G10" s="20">
        <f t="shared" si="1"/>
        <v>7.5254689051731001E-3</v>
      </c>
      <c r="H10" s="19">
        <v>0.62815868778158901</v>
      </c>
      <c r="I10">
        <f t="shared" si="0"/>
        <v>1</v>
      </c>
      <c r="Q10" t="s">
        <v>127</v>
      </c>
      <c r="R10" s="30">
        <f>L81</f>
        <v>5.0419380473661953E-3</v>
      </c>
      <c r="S10" s="30">
        <f>M81</f>
        <v>7.321919147826198E-3</v>
      </c>
    </row>
    <row r="11" spans="1:22" x14ac:dyDescent="0.3">
      <c r="A11" s="1">
        <v>2014</v>
      </c>
      <c r="B11" s="1">
        <v>1</v>
      </c>
      <c r="C11" s="19">
        <v>1.77657976673144</v>
      </c>
      <c r="D11" s="19">
        <v>1.7883864663476401</v>
      </c>
      <c r="E11" s="19">
        <v>-1.1806699616203601E-2</v>
      </c>
      <c r="F11" s="20">
        <v>-6.6457469781532096E-3</v>
      </c>
      <c r="G11" s="20">
        <f t="shared" si="1"/>
        <v>6.6457469781532096E-3</v>
      </c>
      <c r="H11" s="19">
        <v>-0.56769131294504904</v>
      </c>
      <c r="I11">
        <f t="shared" si="0"/>
        <v>-1</v>
      </c>
      <c r="J11" s="29">
        <f>AVERAGE(E2:E11)</f>
        <v>-3.8637947840587211E-4</v>
      </c>
      <c r="K11" s="29">
        <f>AVERAGE(F2:F11)</f>
        <v>-2.34268495879504E-4</v>
      </c>
      <c r="L11" s="29">
        <f>AVERAGE(G2:G11)</f>
        <v>6.5610310880473005E-3</v>
      </c>
      <c r="M11" s="29">
        <f>STDEV(F2:F11)</f>
        <v>7.2620147877769398E-3</v>
      </c>
      <c r="Q11" t="s">
        <v>128</v>
      </c>
      <c r="R11" s="30">
        <f>L90</f>
        <v>6.6517331630380361E-3</v>
      </c>
      <c r="S11" s="30">
        <f>M90</f>
        <v>8.1723581965290233E-3</v>
      </c>
      <c r="U11" s="30">
        <f>AVERAGE(R9:R11)</f>
        <v>6.8060316810442381E-3</v>
      </c>
      <c r="V11" s="30">
        <f>AVERAGE(S9:S11)</f>
        <v>8.6815523349263266E-3</v>
      </c>
    </row>
    <row r="12" spans="1:22" x14ac:dyDescent="0.3">
      <c r="A12" s="1">
        <v>2005</v>
      </c>
      <c r="B12" s="1">
        <v>2</v>
      </c>
      <c r="C12" s="19">
        <v>1.65569889654542</v>
      </c>
      <c r="D12" s="19">
        <v>1.7004965232340501</v>
      </c>
      <c r="E12" s="19">
        <v>-4.4797626688631902E-2</v>
      </c>
      <c r="F12" s="20">
        <v>-2.7056626529196302E-2</v>
      </c>
      <c r="G12" s="20">
        <f t="shared" si="1"/>
        <v>2.7056626529196302E-2</v>
      </c>
      <c r="H12" s="19">
        <v>-2.15396548894913</v>
      </c>
      <c r="I12">
        <f t="shared" si="0"/>
        <v>-1</v>
      </c>
      <c r="Q12" t="s">
        <v>129</v>
      </c>
      <c r="R12" s="30">
        <f>L99</f>
        <v>3.5348496440649885E-3</v>
      </c>
      <c r="S12" s="30">
        <f>M99</f>
        <v>4.5054650975183564E-3</v>
      </c>
    </row>
    <row r="13" spans="1:22" x14ac:dyDescent="0.3">
      <c r="A13" s="1">
        <v>2006</v>
      </c>
      <c r="B13" s="1">
        <v>2</v>
      </c>
      <c r="C13" s="19">
        <v>1.7125087769229399</v>
      </c>
      <c r="D13" s="19">
        <v>1.7248544524027201</v>
      </c>
      <c r="E13" s="19">
        <v>-1.23456754797835E-2</v>
      </c>
      <c r="F13" s="20">
        <v>-7.2091166165970701E-3</v>
      </c>
      <c r="G13" s="20">
        <f t="shared" si="1"/>
        <v>7.2091166165970701E-3</v>
      </c>
      <c r="H13" s="19">
        <v>-0.59360642263594199</v>
      </c>
      <c r="I13">
        <f t="shared" si="0"/>
        <v>-1</v>
      </c>
      <c r="Q13" t="s">
        <v>130</v>
      </c>
      <c r="R13" s="30">
        <f>L109</f>
        <v>6.7684799777078348E-3</v>
      </c>
      <c r="S13" s="30">
        <f>M109</f>
        <v>7.5005497222896305E-3</v>
      </c>
    </row>
    <row r="14" spans="1:22" x14ac:dyDescent="0.3">
      <c r="A14" s="1">
        <v>2007</v>
      </c>
      <c r="B14" s="1">
        <v>2</v>
      </c>
      <c r="C14" s="19">
        <v>1.6814492828080601</v>
      </c>
      <c r="D14" s="19">
        <v>1.7208253014113499</v>
      </c>
      <c r="E14" s="19">
        <v>-3.9376018603298799E-2</v>
      </c>
      <c r="F14" s="20">
        <v>-2.3417904426793101E-2</v>
      </c>
      <c r="G14" s="20">
        <f t="shared" si="1"/>
        <v>2.3417904426793101E-2</v>
      </c>
      <c r="H14" s="19">
        <v>-1.8932830025401299</v>
      </c>
      <c r="I14">
        <f t="shared" si="0"/>
        <v>-1</v>
      </c>
      <c r="Q14" t="s">
        <v>131</v>
      </c>
      <c r="R14" s="30">
        <f>L119</f>
        <v>2.6634936098856366E-3</v>
      </c>
      <c r="S14" s="30">
        <f>M119</f>
        <v>3.5283471279988054E-3</v>
      </c>
      <c r="U14" s="30">
        <f>AVERAGE(R12:R14)</f>
        <v>4.3222744105528201E-3</v>
      </c>
      <c r="V14" s="30">
        <f>AVERAGE(S12:S14)</f>
        <v>5.1781206492689308E-3</v>
      </c>
    </row>
    <row r="15" spans="1:22" x14ac:dyDescent="0.3">
      <c r="A15" s="1">
        <v>2008</v>
      </c>
      <c r="B15" s="1">
        <v>2</v>
      </c>
      <c r="C15" s="19">
        <v>1.7474567521176101</v>
      </c>
      <c r="D15" s="19">
        <v>1.7436758288002301</v>
      </c>
      <c r="E15" s="19">
        <v>3.7809233173866602E-3</v>
      </c>
      <c r="F15" s="20">
        <v>2.1636720409846199E-3</v>
      </c>
      <c r="G15" s="20">
        <f t="shared" si="1"/>
        <v>2.1636720409846199E-3</v>
      </c>
      <c r="H15" s="19">
        <v>0.181794861558606</v>
      </c>
      <c r="I15">
        <f t="shared" si="0"/>
        <v>1</v>
      </c>
    </row>
    <row r="16" spans="1:22" x14ac:dyDescent="0.3">
      <c r="A16" s="1">
        <v>2009</v>
      </c>
      <c r="B16" s="1">
        <v>2</v>
      </c>
      <c r="C16" s="19">
        <v>1.6069666447834201</v>
      </c>
      <c r="D16" s="19">
        <v>1.62623465826092</v>
      </c>
      <c r="E16" s="19">
        <v>-1.9268013477493601E-2</v>
      </c>
      <c r="F16" s="20">
        <v>-1.19903008192746E-2</v>
      </c>
      <c r="G16" s="20">
        <f t="shared" si="1"/>
        <v>1.19903008192746E-2</v>
      </c>
      <c r="H16" s="19">
        <v>-0.92644720577708695</v>
      </c>
      <c r="I16">
        <f t="shared" si="0"/>
        <v>-1</v>
      </c>
    </row>
    <row r="17" spans="1:13" x14ac:dyDescent="0.3">
      <c r="A17" s="1">
        <v>2010</v>
      </c>
      <c r="B17" s="1">
        <v>2</v>
      </c>
      <c r="C17" s="19">
        <v>1.67780315492703</v>
      </c>
      <c r="D17" s="19">
        <v>1.65594983322247</v>
      </c>
      <c r="E17" s="19">
        <v>2.18533217045602E-2</v>
      </c>
      <c r="F17" s="20">
        <v>1.30249616234097E-2</v>
      </c>
      <c r="G17" s="20">
        <f t="shared" si="1"/>
        <v>1.30249616234097E-2</v>
      </c>
      <c r="H17" s="19">
        <v>1.0507543423605299</v>
      </c>
      <c r="I17">
        <f t="shared" si="0"/>
        <v>1</v>
      </c>
    </row>
    <row r="18" spans="1:13" x14ac:dyDescent="0.3">
      <c r="A18" s="1">
        <v>2011</v>
      </c>
      <c r="B18" s="1">
        <v>2</v>
      </c>
      <c r="C18" s="19">
        <v>1.58015033146531</v>
      </c>
      <c r="D18" s="19">
        <v>1.5817079110541601</v>
      </c>
      <c r="E18" s="19">
        <v>-1.55757958885072E-3</v>
      </c>
      <c r="F18" s="20">
        <v>-9.8571607892923596E-4</v>
      </c>
      <c r="G18" s="20">
        <f t="shared" si="1"/>
        <v>9.8571607892923596E-4</v>
      </c>
      <c r="H18" s="19">
        <v>-7.4891750493724596E-2</v>
      </c>
      <c r="I18">
        <f t="shared" si="0"/>
        <v>-1</v>
      </c>
    </row>
    <row r="19" spans="1:13" x14ac:dyDescent="0.3">
      <c r="A19" s="1">
        <v>2012</v>
      </c>
      <c r="B19" s="1">
        <v>2</v>
      </c>
      <c r="C19" s="19">
        <v>1.6641405086676799</v>
      </c>
      <c r="D19" s="19">
        <v>1.6559925996548801</v>
      </c>
      <c r="E19" s="19">
        <v>8.1479090128071495E-3</v>
      </c>
      <c r="F19" s="20">
        <v>4.8961665017879996E-3</v>
      </c>
      <c r="G19" s="20">
        <f t="shared" si="1"/>
        <v>4.8961665017879996E-3</v>
      </c>
      <c r="H19" s="19">
        <v>0.39176885290527902</v>
      </c>
      <c r="I19">
        <f t="shared" si="0"/>
        <v>1</v>
      </c>
    </row>
    <row r="20" spans="1:13" x14ac:dyDescent="0.3">
      <c r="A20" s="1">
        <v>2013</v>
      </c>
      <c r="B20" s="1">
        <v>2</v>
      </c>
      <c r="C20" s="19">
        <v>1.6009043635510201</v>
      </c>
      <c r="D20" s="19">
        <v>1.5908600730847</v>
      </c>
      <c r="E20" s="19">
        <v>1.00442904663229E-2</v>
      </c>
      <c r="F20" s="20">
        <v>6.2741352294420202E-3</v>
      </c>
      <c r="G20" s="20">
        <f t="shared" si="1"/>
        <v>6.2741352294420202E-3</v>
      </c>
      <c r="H20" s="19">
        <v>0.482950920052438</v>
      </c>
      <c r="I20">
        <f t="shared" si="0"/>
        <v>1</v>
      </c>
    </row>
    <row r="21" spans="1:13" x14ac:dyDescent="0.3">
      <c r="A21" s="1">
        <v>2014</v>
      </c>
      <c r="B21" s="1">
        <v>2</v>
      </c>
      <c r="C21" s="19">
        <v>1.63629804889704</v>
      </c>
      <c r="D21" s="19">
        <v>1.60115750774223</v>
      </c>
      <c r="E21" s="19">
        <v>3.5140541154808899E-2</v>
      </c>
      <c r="F21" s="20">
        <v>2.14756359200548E-2</v>
      </c>
      <c r="G21" s="20">
        <f t="shared" si="1"/>
        <v>2.14756359200548E-2</v>
      </c>
      <c r="H21" s="19">
        <v>1.6896322083433699</v>
      </c>
      <c r="I21">
        <f t="shared" si="0"/>
        <v>1</v>
      </c>
      <c r="J21" s="29">
        <f>AVERAGE(E12:E21)</f>
        <v>-3.8377928182172713E-3</v>
      </c>
      <c r="K21" s="29">
        <f>AVERAGE(F12:F21)</f>
        <v>-2.2825093155111162E-3</v>
      </c>
      <c r="L21" s="29">
        <f>AVERAGE(G12:G21)</f>
        <v>1.1849423578646944E-2</v>
      </c>
      <c r="M21" s="29">
        <f>STDEV(F12:F21)</f>
        <v>1.5362083086826569E-2</v>
      </c>
    </row>
    <row r="22" spans="1:13" x14ac:dyDescent="0.3">
      <c r="A22" s="1">
        <v>2005</v>
      </c>
      <c r="B22" s="1">
        <v>3</v>
      </c>
      <c r="C22" s="19">
        <v>1.9396655336075701</v>
      </c>
      <c r="D22" s="19">
        <v>1.92206721081544</v>
      </c>
      <c r="E22" s="19">
        <v>1.75983227921368E-2</v>
      </c>
      <c r="F22" s="20">
        <v>9.0728646187808303E-3</v>
      </c>
      <c r="G22" s="20">
        <f t="shared" si="1"/>
        <v>9.0728646187808303E-3</v>
      </c>
      <c r="H22" s="19">
        <v>0.84616491451920905</v>
      </c>
      <c r="I22">
        <f t="shared" si="0"/>
        <v>1</v>
      </c>
    </row>
    <row r="23" spans="1:13" x14ac:dyDescent="0.3">
      <c r="A23" s="1">
        <v>2006</v>
      </c>
      <c r="B23" s="1">
        <v>3</v>
      </c>
      <c r="C23" s="19">
        <v>1.8881996349507899</v>
      </c>
      <c r="D23" s="19">
        <v>1.8491486589758801</v>
      </c>
      <c r="E23" s="19">
        <v>3.90509759749098E-2</v>
      </c>
      <c r="F23" s="20">
        <v>2.0681592799867098E-2</v>
      </c>
      <c r="G23" s="20">
        <f t="shared" si="1"/>
        <v>2.0681592799867098E-2</v>
      </c>
      <c r="H23" s="19">
        <v>1.87765425932894</v>
      </c>
      <c r="I23">
        <f t="shared" si="0"/>
        <v>1</v>
      </c>
    </row>
    <row r="24" spans="1:13" x14ac:dyDescent="0.3">
      <c r="A24" s="1">
        <v>2007</v>
      </c>
      <c r="B24" s="1">
        <v>3</v>
      </c>
      <c r="C24" s="19">
        <v>1.8794069234594499</v>
      </c>
      <c r="D24" s="19">
        <v>1.8677501261614</v>
      </c>
      <c r="E24" s="19">
        <v>1.16567972980506E-2</v>
      </c>
      <c r="F24" s="20">
        <v>6.2023807364685896E-3</v>
      </c>
      <c r="G24" s="20">
        <f t="shared" si="1"/>
        <v>6.2023807364685896E-3</v>
      </c>
      <c r="H24" s="19">
        <v>0.56048368959796102</v>
      </c>
      <c r="I24">
        <f t="shared" si="0"/>
        <v>1</v>
      </c>
    </row>
    <row r="25" spans="1:13" x14ac:dyDescent="0.3">
      <c r="A25" s="1">
        <v>2008</v>
      </c>
      <c r="B25" s="1">
        <v>3</v>
      </c>
      <c r="C25" s="19">
        <v>1.84215975035246</v>
      </c>
      <c r="D25" s="19">
        <v>1.83932661102738</v>
      </c>
      <c r="E25" s="19">
        <v>2.8331393250782301E-3</v>
      </c>
      <c r="F25" s="20">
        <v>1.5379444288347701E-3</v>
      </c>
      <c r="G25" s="20">
        <f t="shared" si="1"/>
        <v>1.5379444288347701E-3</v>
      </c>
      <c r="H25" s="19">
        <v>0.13622338464532399</v>
      </c>
      <c r="I25">
        <f t="shared" si="0"/>
        <v>1</v>
      </c>
    </row>
    <row r="26" spans="1:13" x14ac:dyDescent="0.3">
      <c r="A26" s="1">
        <v>2009</v>
      </c>
      <c r="B26" s="1">
        <v>3</v>
      </c>
      <c r="C26" s="19">
        <v>1.7786751327507699</v>
      </c>
      <c r="D26" s="19">
        <v>1.81143703535029</v>
      </c>
      <c r="E26" s="19">
        <v>-3.2761902599514503E-2</v>
      </c>
      <c r="F26" s="20">
        <v>-1.8419272860045698E-2</v>
      </c>
      <c r="G26" s="20">
        <f t="shared" si="1"/>
        <v>1.8419272860045698E-2</v>
      </c>
      <c r="H26" s="19">
        <v>-1.5752621906100901</v>
      </c>
      <c r="I26">
        <f t="shared" si="0"/>
        <v>-1</v>
      </c>
    </row>
    <row r="27" spans="1:13" x14ac:dyDescent="0.3">
      <c r="A27" s="1">
        <v>2010</v>
      </c>
      <c r="B27" s="1">
        <v>3</v>
      </c>
      <c r="C27" s="19">
        <v>1.7249566173358</v>
      </c>
      <c r="D27" s="19">
        <v>1.73347930200853</v>
      </c>
      <c r="E27" s="19">
        <v>-8.5226846727286497E-3</v>
      </c>
      <c r="F27" s="20">
        <v>-4.9408110250865203E-3</v>
      </c>
      <c r="G27" s="20">
        <f t="shared" si="1"/>
        <v>4.9408110250865203E-3</v>
      </c>
      <c r="H27" s="19">
        <v>-0.40978886640242002</v>
      </c>
      <c r="I27">
        <f t="shared" si="0"/>
        <v>-1</v>
      </c>
    </row>
    <row r="28" spans="1:13" x14ac:dyDescent="0.3">
      <c r="A28" s="1">
        <v>2011</v>
      </c>
      <c r="B28" s="1">
        <v>3</v>
      </c>
      <c r="C28" s="19">
        <v>1.78245069232349</v>
      </c>
      <c r="D28" s="19">
        <v>1.80845913510513</v>
      </c>
      <c r="E28" s="19">
        <v>-2.6008442781640301E-2</v>
      </c>
      <c r="F28" s="20">
        <v>-1.4591395371356499E-2</v>
      </c>
      <c r="G28" s="20">
        <f t="shared" si="1"/>
        <v>1.4591395371356499E-2</v>
      </c>
      <c r="H28" s="19">
        <v>-1.25054143074007</v>
      </c>
      <c r="I28">
        <f t="shared" si="0"/>
        <v>-1</v>
      </c>
    </row>
    <row r="29" spans="1:13" x14ac:dyDescent="0.3">
      <c r="A29" s="1">
        <v>2012</v>
      </c>
      <c r="B29" s="1">
        <v>3</v>
      </c>
      <c r="C29" s="19">
        <v>1.86327357520777</v>
      </c>
      <c r="D29" s="19">
        <v>1.85155064462671</v>
      </c>
      <c r="E29" s="19">
        <v>1.17229305810642E-2</v>
      </c>
      <c r="F29" s="20">
        <v>6.2915777570435498E-3</v>
      </c>
      <c r="G29" s="20">
        <f t="shared" si="1"/>
        <v>6.2915777570435498E-3</v>
      </c>
      <c r="H29" s="19">
        <v>0.56366351897312805</v>
      </c>
      <c r="I29">
        <f t="shared" si="0"/>
        <v>1</v>
      </c>
    </row>
    <row r="30" spans="1:13" x14ac:dyDescent="0.3">
      <c r="A30" s="1">
        <v>2013</v>
      </c>
      <c r="B30" s="1">
        <v>3</v>
      </c>
      <c r="C30" s="19">
        <v>1.6995075065405201</v>
      </c>
      <c r="D30" s="19">
        <v>1.6623576913493201</v>
      </c>
      <c r="E30" s="19">
        <v>3.7149815191203299E-2</v>
      </c>
      <c r="F30" s="20">
        <v>2.1859165110029201E-2</v>
      </c>
      <c r="G30" s="20">
        <f t="shared" si="1"/>
        <v>2.1859165110029201E-2</v>
      </c>
      <c r="H30" s="19">
        <v>1.7862423917871599</v>
      </c>
      <c r="I30">
        <f t="shared" si="0"/>
        <v>1</v>
      </c>
    </row>
    <row r="31" spans="1:13" x14ac:dyDescent="0.3">
      <c r="A31" s="1">
        <v>2014</v>
      </c>
      <c r="B31" s="1">
        <v>3</v>
      </c>
      <c r="C31" s="19">
        <v>1.7420883551967701</v>
      </c>
      <c r="D31" s="19">
        <v>1.7581334052811599</v>
      </c>
      <c r="E31" s="19">
        <v>-1.6045050084386302E-2</v>
      </c>
      <c r="F31" s="20">
        <v>-9.2102389850220595E-3</v>
      </c>
      <c r="G31" s="20">
        <f t="shared" si="1"/>
        <v>9.2102389850220595E-3</v>
      </c>
      <c r="H31" s="19">
        <v>-0.771480248059631</v>
      </c>
      <c r="I31">
        <f t="shared" si="0"/>
        <v>-1</v>
      </c>
      <c r="J31" s="29">
        <f>AVERAGE(E22:E31)</f>
        <v>3.6673901024173172E-3</v>
      </c>
      <c r="K31" s="29">
        <f>AVERAGE(F22:F31)</f>
        <v>1.8483807209513261E-3</v>
      </c>
      <c r="L31" s="29">
        <f>AVERAGE(G22:G31)</f>
        <v>1.1280724369253479E-2</v>
      </c>
      <c r="M31" s="29">
        <f>STDEV(F22:F31)</f>
        <v>1.3725646867589944E-2</v>
      </c>
    </row>
    <row r="32" spans="1:13" x14ac:dyDescent="0.3">
      <c r="A32" s="1">
        <v>2005</v>
      </c>
      <c r="B32" s="1">
        <v>4</v>
      </c>
      <c r="C32" s="19">
        <v>1.85645355878409</v>
      </c>
      <c r="D32" s="19">
        <v>1.8447628644293701</v>
      </c>
      <c r="E32" s="19">
        <v>1.1690694354719901E-2</v>
      </c>
      <c r="F32" s="20">
        <v>6.2973265877854304E-3</v>
      </c>
      <c r="G32" s="20">
        <f t="shared" si="1"/>
        <v>6.2973265877854304E-3</v>
      </c>
      <c r="H32" s="19">
        <v>0.56211353241865702</v>
      </c>
      <c r="I32">
        <f t="shared" si="0"/>
        <v>1</v>
      </c>
    </row>
    <row r="33" spans="1:13" x14ac:dyDescent="0.3">
      <c r="A33" s="1">
        <v>2006</v>
      </c>
      <c r="B33" s="1">
        <v>4</v>
      </c>
      <c r="C33" s="19">
        <v>2.0610531772548599</v>
      </c>
      <c r="D33" s="19">
        <v>2.0421069032157102</v>
      </c>
      <c r="E33" s="19">
        <v>1.89462740391519E-2</v>
      </c>
      <c r="F33" s="20">
        <v>9.1925207210745898E-3</v>
      </c>
      <c r="G33" s="20">
        <f t="shared" si="1"/>
        <v>9.1925207210745898E-3</v>
      </c>
      <c r="H33" s="19">
        <v>0.91097728699235603</v>
      </c>
      <c r="I33">
        <f t="shared" si="0"/>
        <v>1</v>
      </c>
    </row>
    <row r="34" spans="1:13" x14ac:dyDescent="0.3">
      <c r="A34" s="1">
        <v>2007</v>
      </c>
      <c r="B34" s="1">
        <v>4</v>
      </c>
      <c r="C34" s="19">
        <v>1.9094057610091399</v>
      </c>
      <c r="D34" s="19">
        <v>1.92873721584942</v>
      </c>
      <c r="E34" s="19">
        <v>-1.9331454840277401E-2</v>
      </c>
      <c r="F34" s="20">
        <v>-1.0124330425221199E-2</v>
      </c>
      <c r="G34" s="20">
        <f t="shared" si="1"/>
        <v>1.0124330425221199E-2</v>
      </c>
      <c r="H34" s="19">
        <v>-0.92949760188306896</v>
      </c>
      <c r="I34">
        <f t="shared" ref="I34:I65" si="2">IF(F34&lt;0,-1,1)</f>
        <v>-1</v>
      </c>
    </row>
    <row r="35" spans="1:13" x14ac:dyDescent="0.3">
      <c r="A35" s="1">
        <v>2008</v>
      </c>
      <c r="B35" s="1">
        <v>4</v>
      </c>
      <c r="C35" s="19">
        <v>1.9077848334913601</v>
      </c>
      <c r="D35" s="19">
        <v>1.9006258937071701</v>
      </c>
      <c r="E35" s="19">
        <v>7.1589397841824703E-3</v>
      </c>
      <c r="F35" s="20">
        <v>3.7524880471353798E-3</v>
      </c>
      <c r="G35" s="20">
        <f t="shared" si="1"/>
        <v>3.7524880471353798E-3</v>
      </c>
      <c r="H35" s="19">
        <v>0.344217101940963</v>
      </c>
      <c r="I35">
        <f t="shared" si="2"/>
        <v>1</v>
      </c>
    </row>
    <row r="36" spans="1:13" x14ac:dyDescent="0.3">
      <c r="A36" s="1">
        <v>2009</v>
      </c>
      <c r="B36" s="1">
        <v>4</v>
      </c>
      <c r="C36" s="19">
        <v>1.88633226465947</v>
      </c>
      <c r="D36" s="19">
        <v>1.8759203039146699</v>
      </c>
      <c r="E36" s="19">
        <v>1.0411960744803E-2</v>
      </c>
      <c r="F36" s="20">
        <v>5.51968544453785E-3</v>
      </c>
      <c r="G36" s="20">
        <f t="shared" si="1"/>
        <v>5.51968544453785E-3</v>
      </c>
      <c r="H36" s="19">
        <v>0.50062929164705094</v>
      </c>
      <c r="I36">
        <f t="shared" si="2"/>
        <v>1</v>
      </c>
    </row>
    <row r="37" spans="1:13" x14ac:dyDescent="0.3">
      <c r="A37" s="1">
        <v>2010</v>
      </c>
      <c r="B37" s="1">
        <v>4</v>
      </c>
      <c r="C37" s="19">
        <v>1.7590282474626799</v>
      </c>
      <c r="D37" s="19">
        <v>1.7868173382397901</v>
      </c>
      <c r="E37" s="19">
        <v>-2.77890907771077E-2</v>
      </c>
      <c r="F37" s="20">
        <v>-1.5797978694880099E-2</v>
      </c>
      <c r="G37" s="20">
        <f t="shared" si="1"/>
        <v>1.5797978694880099E-2</v>
      </c>
      <c r="H37" s="19">
        <v>-1.3361587862500399</v>
      </c>
      <c r="I37">
        <f t="shared" si="2"/>
        <v>-1</v>
      </c>
    </row>
    <row r="38" spans="1:13" x14ac:dyDescent="0.3">
      <c r="A38" s="1">
        <v>2011</v>
      </c>
      <c r="B38" s="1">
        <v>4</v>
      </c>
      <c r="C38" s="19">
        <v>2.05601628898079</v>
      </c>
      <c r="D38" s="19">
        <v>2.0534637980151298</v>
      </c>
      <c r="E38" s="19">
        <v>2.5524909656575701E-3</v>
      </c>
      <c r="F38" s="20">
        <v>1.2414740969405899E-3</v>
      </c>
      <c r="G38" s="20">
        <f t="shared" si="1"/>
        <v>1.2414740969405899E-3</v>
      </c>
      <c r="H38" s="19">
        <v>0.12272921262313299</v>
      </c>
      <c r="I38">
        <f t="shared" si="2"/>
        <v>1</v>
      </c>
    </row>
    <row r="39" spans="1:13" x14ac:dyDescent="0.3">
      <c r="A39" s="1">
        <v>2012</v>
      </c>
      <c r="B39" s="1">
        <v>4</v>
      </c>
      <c r="C39" s="19">
        <v>1.83479593611549</v>
      </c>
      <c r="D39" s="19">
        <v>1.81981039780604</v>
      </c>
      <c r="E39" s="19">
        <v>1.4985538309449299E-2</v>
      </c>
      <c r="F39" s="20">
        <v>8.1674141600595104E-3</v>
      </c>
      <c r="G39" s="20">
        <f t="shared" si="1"/>
        <v>8.1674141600595104E-3</v>
      </c>
      <c r="H39" s="19">
        <v>0.720536660931415</v>
      </c>
      <c r="I39">
        <f t="shared" si="2"/>
        <v>1</v>
      </c>
    </row>
    <row r="40" spans="1:13" x14ac:dyDescent="0.3">
      <c r="A40" s="1">
        <v>2013</v>
      </c>
      <c r="B40" s="1">
        <v>4</v>
      </c>
      <c r="C40" s="19">
        <v>1.9181751637554001</v>
      </c>
      <c r="D40" s="19">
        <v>1.92096640743439</v>
      </c>
      <c r="E40" s="19">
        <v>-2.7912436789912002E-3</v>
      </c>
      <c r="F40" s="20">
        <v>-1.45515578125123E-3</v>
      </c>
      <c r="G40" s="20">
        <f t="shared" si="1"/>
        <v>1.45515578125123E-3</v>
      </c>
      <c r="H40" s="19">
        <v>-0.13420895257650201</v>
      </c>
      <c r="I40">
        <f t="shared" si="2"/>
        <v>-1</v>
      </c>
    </row>
    <row r="41" spans="1:13" x14ac:dyDescent="0.3">
      <c r="A41" s="1">
        <v>2014</v>
      </c>
      <c r="B41" s="1">
        <v>4</v>
      </c>
      <c r="C41" s="19">
        <v>1.89233644735746</v>
      </c>
      <c r="D41" s="19">
        <v>1.910286919906</v>
      </c>
      <c r="E41" s="19">
        <v>-1.7950472548539299E-2</v>
      </c>
      <c r="F41" s="20">
        <v>-9.4858779333908093E-3</v>
      </c>
      <c r="G41" s="20">
        <f t="shared" si="1"/>
        <v>9.4858779333908093E-3</v>
      </c>
      <c r="H41" s="19">
        <v>-0.86309702629166996</v>
      </c>
      <c r="I41">
        <f t="shared" si="2"/>
        <v>-1</v>
      </c>
      <c r="J41" s="29">
        <f>AVERAGE(E32:E41)</f>
        <v>-2.1163636469514606E-4</v>
      </c>
      <c r="K41" s="29">
        <f>AVERAGE(F32:F41)</f>
        <v>-2.6924337772099864E-4</v>
      </c>
      <c r="L41" s="29">
        <f>AVERAGE(G32:G41)</f>
        <v>7.1034251892276691E-3</v>
      </c>
      <c r="M41" s="29">
        <f>STDEV(F32:F41)</f>
        <v>8.6948733379046458E-3</v>
      </c>
    </row>
    <row r="42" spans="1:13" x14ac:dyDescent="0.3">
      <c r="A42" s="1">
        <v>2005</v>
      </c>
      <c r="B42" s="1">
        <v>5</v>
      </c>
      <c r="C42" s="19">
        <v>2.2422243785112501</v>
      </c>
      <c r="D42" s="19">
        <v>2.1869966090309001</v>
      </c>
      <c r="E42" s="19">
        <v>5.5227769480344698E-2</v>
      </c>
      <c r="F42" s="20">
        <v>2.4630795209270698E-2</v>
      </c>
      <c r="G42" s="20">
        <f t="shared" si="1"/>
        <v>2.4630795209270698E-2</v>
      </c>
      <c r="H42" s="19">
        <v>2.65546901221194</v>
      </c>
      <c r="I42">
        <f t="shared" si="2"/>
        <v>1</v>
      </c>
    </row>
    <row r="43" spans="1:13" x14ac:dyDescent="0.3">
      <c r="A43" s="1">
        <v>2006</v>
      </c>
      <c r="B43" s="1">
        <v>5</v>
      </c>
      <c r="C43" s="19">
        <v>2.2810759549805399</v>
      </c>
      <c r="D43" s="19">
        <v>2.2836282309421199</v>
      </c>
      <c r="E43" s="19">
        <v>-2.5522759615754799E-3</v>
      </c>
      <c r="F43" s="20">
        <v>-1.11889126532713E-3</v>
      </c>
      <c r="G43" s="20">
        <f t="shared" si="1"/>
        <v>1.11889126532713E-3</v>
      </c>
      <c r="H43" s="19">
        <v>-0.12271887476805</v>
      </c>
      <c r="I43">
        <f t="shared" si="2"/>
        <v>-1</v>
      </c>
    </row>
    <row r="44" spans="1:13" x14ac:dyDescent="0.3">
      <c r="A44" s="1">
        <v>2007</v>
      </c>
      <c r="B44" s="1">
        <v>5</v>
      </c>
      <c r="C44" s="19">
        <v>2.1502852654392699</v>
      </c>
      <c r="D44" s="19">
        <v>2.1447732919735101</v>
      </c>
      <c r="E44" s="19">
        <v>5.5119734657602696E-3</v>
      </c>
      <c r="F44" s="20">
        <v>2.56336847689567E-3</v>
      </c>
      <c r="G44" s="20">
        <f t="shared" si="1"/>
        <v>2.56336847689567E-3</v>
      </c>
      <c r="H44" s="19">
        <v>0.26502744673890999</v>
      </c>
      <c r="I44">
        <f t="shared" si="2"/>
        <v>1</v>
      </c>
    </row>
    <row r="45" spans="1:13" x14ac:dyDescent="0.3">
      <c r="A45" s="1">
        <v>2008</v>
      </c>
      <c r="B45" s="1">
        <v>5</v>
      </c>
      <c r="C45" s="19">
        <v>2.28006758283483</v>
      </c>
      <c r="D45" s="19">
        <v>2.3044473907666001</v>
      </c>
      <c r="E45" s="19">
        <v>-2.4379807931770098E-2</v>
      </c>
      <c r="F45" s="20">
        <v>-1.0692581270533401E-2</v>
      </c>
      <c r="G45" s="20">
        <f t="shared" si="1"/>
        <v>1.0692581270533401E-2</v>
      </c>
      <c r="H45" s="19">
        <v>-1.1722331916652</v>
      </c>
      <c r="I45">
        <f t="shared" si="2"/>
        <v>-1</v>
      </c>
    </row>
    <row r="46" spans="1:13" x14ac:dyDescent="0.3">
      <c r="A46" s="1">
        <v>2009</v>
      </c>
      <c r="B46" s="1">
        <v>5</v>
      </c>
      <c r="C46" s="19">
        <v>2.1462709072509401</v>
      </c>
      <c r="D46" s="19">
        <v>2.1395692587972799</v>
      </c>
      <c r="E46" s="19">
        <v>6.70164845366594E-3</v>
      </c>
      <c r="F46" s="20">
        <v>3.12246158256404E-3</v>
      </c>
      <c r="G46" s="20">
        <f t="shared" si="1"/>
        <v>3.12246158256404E-3</v>
      </c>
      <c r="H46" s="19">
        <v>0.32222955891386401</v>
      </c>
      <c r="I46">
        <f t="shared" si="2"/>
        <v>1</v>
      </c>
    </row>
    <row r="47" spans="1:13" x14ac:dyDescent="0.3">
      <c r="A47" s="1">
        <v>2010</v>
      </c>
      <c r="B47" s="1">
        <v>5</v>
      </c>
      <c r="C47" s="19">
        <v>2.2743454654946098</v>
      </c>
      <c r="D47" s="19">
        <v>2.2951508668846499</v>
      </c>
      <c r="E47" s="19">
        <v>-2.0805401390037399E-2</v>
      </c>
      <c r="F47" s="20">
        <v>-9.1478632888837702E-3</v>
      </c>
      <c r="G47" s="20">
        <f t="shared" si="1"/>
        <v>9.1478632888837702E-3</v>
      </c>
      <c r="H47" s="19">
        <v>-1.0003680973851099</v>
      </c>
      <c r="I47">
        <f t="shared" si="2"/>
        <v>-1</v>
      </c>
    </row>
    <row r="48" spans="1:13" x14ac:dyDescent="0.3">
      <c r="A48" s="1">
        <v>2011</v>
      </c>
      <c r="B48" s="1">
        <v>5</v>
      </c>
      <c r="C48" s="19">
        <v>2.1923876780274698</v>
      </c>
      <c r="D48" s="19">
        <v>2.2193062110294401</v>
      </c>
      <c r="E48" s="19">
        <v>-2.6918533001975699E-2</v>
      </c>
      <c r="F48" s="20">
        <v>-1.22781811226903E-2</v>
      </c>
      <c r="G48" s="20">
        <f t="shared" si="1"/>
        <v>1.22781811226903E-2</v>
      </c>
      <c r="H48" s="19">
        <v>-1.2943005106587</v>
      </c>
      <c r="I48">
        <f t="shared" si="2"/>
        <v>-1</v>
      </c>
    </row>
    <row r="49" spans="1:13" x14ac:dyDescent="0.3">
      <c r="A49" s="1">
        <v>2012</v>
      </c>
      <c r="B49" s="1">
        <v>5</v>
      </c>
      <c r="C49" s="19">
        <v>2.1331121725082198</v>
      </c>
      <c r="D49" s="19">
        <v>2.1136913323129098</v>
      </c>
      <c r="E49" s="19">
        <v>1.94208401953113E-2</v>
      </c>
      <c r="F49" s="20">
        <v>9.1044626933403597E-3</v>
      </c>
      <c r="G49" s="20">
        <f t="shared" si="1"/>
        <v>9.1044626933403597E-3</v>
      </c>
      <c r="H49" s="19">
        <v>0.93379544050069596</v>
      </c>
      <c r="I49">
        <f t="shared" si="2"/>
        <v>1</v>
      </c>
    </row>
    <row r="50" spans="1:13" x14ac:dyDescent="0.3">
      <c r="A50" s="1">
        <v>2013</v>
      </c>
      <c r="B50" s="1">
        <v>5</v>
      </c>
      <c r="C50" s="19">
        <v>2.03211569619276</v>
      </c>
      <c r="D50" s="19">
        <v>1.9955712736006499</v>
      </c>
      <c r="E50" s="19">
        <v>3.6544422592117001E-2</v>
      </c>
      <c r="F50" s="20">
        <v>1.7983436012321601E-2</v>
      </c>
      <c r="G50" s="20">
        <f t="shared" si="1"/>
        <v>1.7983436012321601E-2</v>
      </c>
      <c r="H50" s="19">
        <v>1.75713382372036</v>
      </c>
      <c r="I50">
        <f t="shared" si="2"/>
        <v>1</v>
      </c>
    </row>
    <row r="51" spans="1:13" x14ac:dyDescent="0.3">
      <c r="A51" s="1">
        <v>2014</v>
      </c>
      <c r="B51" s="1">
        <v>5</v>
      </c>
      <c r="C51" s="19">
        <v>2.1302254697584102</v>
      </c>
      <c r="D51" s="19">
        <v>2.1431499355399599</v>
      </c>
      <c r="E51" s="19">
        <v>-1.2924465781542599E-2</v>
      </c>
      <c r="F51" s="20">
        <v>-6.0671820729888996E-3</v>
      </c>
      <c r="G51" s="20">
        <f t="shared" si="1"/>
        <v>6.0671820729888996E-3</v>
      </c>
      <c r="H51" s="19">
        <v>-0.62143589547817102</v>
      </c>
      <c r="I51">
        <f t="shared" si="2"/>
        <v>-1</v>
      </c>
      <c r="J51" s="29">
        <f>AVERAGE(E42:E51)</f>
        <v>3.5826170120297936E-3</v>
      </c>
      <c r="K51" s="29">
        <f>AVERAGE(F42:F51)</f>
        <v>1.8099824953968866E-3</v>
      </c>
      <c r="L51" s="29">
        <f>AVERAGE(G42:G51)</f>
        <v>9.6709222994815856E-3</v>
      </c>
      <c r="M51" s="29">
        <f>STDEV(F42:F51)</f>
        <v>1.2397860868187007E-2</v>
      </c>
    </row>
    <row r="52" spans="1:13" x14ac:dyDescent="0.3">
      <c r="A52" s="1">
        <v>2005</v>
      </c>
      <c r="B52" s="1">
        <v>6</v>
      </c>
      <c r="C52" s="19">
        <v>2.32873285139737</v>
      </c>
      <c r="D52" s="19">
        <v>2.34684449117968</v>
      </c>
      <c r="E52" s="19">
        <v>-1.8111639782309098E-2</v>
      </c>
      <c r="F52" s="20">
        <v>-7.77746565967888E-3</v>
      </c>
      <c r="G52" s="20">
        <f t="shared" si="1"/>
        <v>7.77746565967888E-3</v>
      </c>
      <c r="H52" s="19">
        <v>-0.87084629082084697</v>
      </c>
      <c r="I52">
        <f t="shared" si="2"/>
        <v>-1</v>
      </c>
    </row>
    <row r="53" spans="1:13" x14ac:dyDescent="0.3">
      <c r="A53" s="1">
        <v>2006</v>
      </c>
      <c r="B53" s="1">
        <v>6</v>
      </c>
      <c r="C53" s="19">
        <v>2.4330056943956202</v>
      </c>
      <c r="D53" s="19">
        <v>2.4395913049598001</v>
      </c>
      <c r="E53" s="19">
        <v>-6.5856105641768402E-3</v>
      </c>
      <c r="F53" s="20">
        <v>-2.7067797577895701E-3</v>
      </c>
      <c r="G53" s="20">
        <f t="shared" si="1"/>
        <v>2.7067797577895701E-3</v>
      </c>
      <c r="H53" s="19">
        <v>-0.316650209563344</v>
      </c>
      <c r="I53">
        <f t="shared" si="2"/>
        <v>-1</v>
      </c>
    </row>
    <row r="54" spans="1:13" x14ac:dyDescent="0.3">
      <c r="A54" s="1">
        <v>2007</v>
      </c>
      <c r="B54" s="1">
        <v>6</v>
      </c>
      <c r="C54" s="19">
        <v>2.2998343487348198</v>
      </c>
      <c r="D54" s="19">
        <v>2.3274415759352798</v>
      </c>
      <c r="E54" s="19">
        <v>-2.7607227200453301E-2</v>
      </c>
      <c r="F54" s="20">
        <v>-1.20040068171173E-2</v>
      </c>
      <c r="G54" s="20">
        <f t="shared" si="1"/>
        <v>1.20040068171173E-2</v>
      </c>
      <c r="H54" s="19">
        <v>-1.3274143973891499</v>
      </c>
      <c r="I54">
        <f t="shared" si="2"/>
        <v>-1</v>
      </c>
    </row>
    <row r="55" spans="1:13" x14ac:dyDescent="0.3">
      <c r="A55" s="1">
        <v>2008</v>
      </c>
      <c r="B55" s="1">
        <v>6</v>
      </c>
      <c r="C55" s="19">
        <v>2.32790210227054</v>
      </c>
      <c r="D55" s="19">
        <v>2.3117967571741702</v>
      </c>
      <c r="E55" s="19">
        <v>1.6105345096364899E-2</v>
      </c>
      <c r="F55" s="20">
        <v>6.9183944980574499E-3</v>
      </c>
      <c r="G55" s="20">
        <f t="shared" si="1"/>
        <v>6.9183944980574499E-3</v>
      </c>
      <c r="H55" s="19">
        <v>0.77437936090461001</v>
      </c>
      <c r="I55">
        <f t="shared" si="2"/>
        <v>1</v>
      </c>
    </row>
    <row r="56" spans="1:13" x14ac:dyDescent="0.3">
      <c r="A56" s="1">
        <v>2009</v>
      </c>
      <c r="B56" s="1">
        <v>6</v>
      </c>
      <c r="C56" s="19">
        <v>2.3049484228036201</v>
      </c>
      <c r="D56" s="19">
        <v>2.29179926399001</v>
      </c>
      <c r="E56" s="19">
        <v>1.31491588136026E-2</v>
      </c>
      <c r="F56" s="20">
        <v>5.7047518649500301E-3</v>
      </c>
      <c r="G56" s="20">
        <f t="shared" si="1"/>
        <v>5.7047518649500301E-3</v>
      </c>
      <c r="H56" s="19">
        <v>0.63223961595266098</v>
      </c>
      <c r="I56">
        <f t="shared" si="2"/>
        <v>1</v>
      </c>
    </row>
    <row r="57" spans="1:13" x14ac:dyDescent="0.3">
      <c r="A57" s="1">
        <v>2010</v>
      </c>
      <c r="B57" s="1">
        <v>6</v>
      </c>
      <c r="C57" s="19">
        <v>2.49766434331627</v>
      </c>
      <c r="D57" s="19">
        <v>2.4776469639913201</v>
      </c>
      <c r="E57" s="19">
        <v>2.0017379324944101E-2</v>
      </c>
      <c r="F57" s="20">
        <v>8.0144393214846704E-3</v>
      </c>
      <c r="G57" s="20">
        <f t="shared" si="1"/>
        <v>8.0144393214846704E-3</v>
      </c>
      <c r="H57" s="19">
        <v>0.96247831486294</v>
      </c>
      <c r="I57">
        <f t="shared" si="2"/>
        <v>1</v>
      </c>
    </row>
    <row r="58" spans="1:13" x14ac:dyDescent="0.3">
      <c r="A58" s="1">
        <v>2011</v>
      </c>
      <c r="B58" s="1">
        <v>6</v>
      </c>
      <c r="C58" s="19">
        <v>2.2889147077245</v>
      </c>
      <c r="D58" s="19">
        <v>2.2903114335365302</v>
      </c>
      <c r="E58" s="19">
        <v>-1.39672581202932E-3</v>
      </c>
      <c r="F58" s="20">
        <v>-6.1021313171509897E-4</v>
      </c>
      <c r="G58" s="20">
        <f t="shared" si="1"/>
        <v>6.1021313171509897E-4</v>
      </c>
      <c r="H58" s="19">
        <v>-6.71575576435407E-2</v>
      </c>
      <c r="I58">
        <f t="shared" si="2"/>
        <v>-1</v>
      </c>
    </row>
    <row r="59" spans="1:13" x14ac:dyDescent="0.3">
      <c r="A59" s="1">
        <v>2012</v>
      </c>
      <c r="B59" s="1">
        <v>6</v>
      </c>
      <c r="C59" s="19">
        <v>2.2102044524342399</v>
      </c>
      <c r="D59" s="19">
        <v>2.2420959030987202</v>
      </c>
      <c r="E59" s="19">
        <v>-3.18914506644754E-2</v>
      </c>
      <c r="F59" s="20">
        <v>-1.4429185783854199E-2</v>
      </c>
      <c r="G59" s="20">
        <f t="shared" si="1"/>
        <v>1.4429185783854199E-2</v>
      </c>
      <c r="H59" s="19">
        <v>-1.53340900403628</v>
      </c>
      <c r="I59">
        <f t="shared" si="2"/>
        <v>-1</v>
      </c>
    </row>
    <row r="60" spans="1:13" x14ac:dyDescent="0.3">
      <c r="A60" s="1">
        <v>2013</v>
      </c>
      <c r="B60" s="1">
        <v>6</v>
      </c>
      <c r="C60" s="19">
        <v>2.24252308900149</v>
      </c>
      <c r="D60" s="19">
        <v>2.23491373532124</v>
      </c>
      <c r="E60" s="19">
        <v>7.6093536802446203E-3</v>
      </c>
      <c r="F60" s="20">
        <v>3.3932108514578502E-3</v>
      </c>
      <c r="G60" s="20">
        <f t="shared" si="1"/>
        <v>3.3932108514578502E-3</v>
      </c>
      <c r="H60" s="19">
        <v>0.365873963243109</v>
      </c>
      <c r="I60">
        <f t="shared" si="2"/>
        <v>1</v>
      </c>
    </row>
    <row r="61" spans="1:13" x14ac:dyDescent="0.3">
      <c r="A61" s="1">
        <v>2014</v>
      </c>
      <c r="B61" s="1">
        <v>6</v>
      </c>
      <c r="C61" s="19">
        <v>2.12824062336216</v>
      </c>
      <c r="D61" s="19">
        <v>2.1124147172412902</v>
      </c>
      <c r="E61" s="19">
        <v>1.58259061208685E-2</v>
      </c>
      <c r="F61" s="20">
        <v>7.4361451177766998E-3</v>
      </c>
      <c r="G61" s="20">
        <f t="shared" si="1"/>
        <v>7.4361451177766998E-3</v>
      </c>
      <c r="H61" s="19">
        <v>0.760943338642317</v>
      </c>
      <c r="I61">
        <f t="shared" si="2"/>
        <v>1</v>
      </c>
      <c r="J61" s="29">
        <f>AVERAGE(E52:E61)</f>
        <v>-1.2885510987419233E-3</v>
      </c>
      <c r="K61" s="29">
        <f>AVERAGE(F52:F61)</f>
        <v>-6.0607094964283507E-4</v>
      </c>
      <c r="L61" s="29">
        <f>AVERAGE(G52:G61)</f>
        <v>6.8994592803881764E-3</v>
      </c>
      <c r="M61" s="29">
        <f>STDEV(F52:F61)</f>
        <v>8.3550523564115114E-3</v>
      </c>
    </row>
    <row r="62" spans="1:13" x14ac:dyDescent="0.3">
      <c r="A62" s="1">
        <v>2005</v>
      </c>
      <c r="B62" s="1">
        <v>7</v>
      </c>
      <c r="C62" s="19">
        <v>2.7735840539735999</v>
      </c>
      <c r="D62" s="19">
        <v>2.74728326016705</v>
      </c>
      <c r="E62" s="19">
        <v>2.6300793806548501E-2</v>
      </c>
      <c r="F62" s="20">
        <v>9.4826020393607505E-3</v>
      </c>
      <c r="G62" s="20">
        <f t="shared" si="1"/>
        <v>9.4826020393607505E-3</v>
      </c>
      <c r="H62" s="19">
        <v>1.2645982918923</v>
      </c>
      <c r="I62">
        <f t="shared" si="2"/>
        <v>1</v>
      </c>
    </row>
    <row r="63" spans="1:13" x14ac:dyDescent="0.3">
      <c r="A63" s="1">
        <v>2006</v>
      </c>
      <c r="B63" s="1">
        <v>7</v>
      </c>
      <c r="C63" s="19">
        <v>2.51804932890985</v>
      </c>
      <c r="D63" s="19">
        <v>2.5334236965062402</v>
      </c>
      <c r="E63" s="19">
        <v>-1.5374367596387601E-2</v>
      </c>
      <c r="F63" s="20">
        <v>-6.1056657706716399E-3</v>
      </c>
      <c r="G63" s="20">
        <f t="shared" si="1"/>
        <v>6.1056657706716399E-3</v>
      </c>
      <c r="H63" s="19">
        <v>-0.73923240280584601</v>
      </c>
      <c r="I63">
        <f t="shared" si="2"/>
        <v>-1</v>
      </c>
    </row>
    <row r="64" spans="1:13" x14ac:dyDescent="0.3">
      <c r="A64" s="1">
        <v>2007</v>
      </c>
      <c r="B64" s="1">
        <v>7</v>
      </c>
      <c r="C64" s="19">
        <v>2.525815087941</v>
      </c>
      <c r="D64" s="19">
        <v>2.5433926949352799</v>
      </c>
      <c r="E64" s="19">
        <v>-1.7577606994284799E-2</v>
      </c>
      <c r="F64" s="20">
        <v>-6.9591820391783996E-3</v>
      </c>
      <c r="G64" s="20">
        <f t="shared" si="1"/>
        <v>6.9591820391783996E-3</v>
      </c>
      <c r="H64" s="19">
        <v>-0.845168854751146</v>
      </c>
      <c r="I64">
        <f t="shared" si="2"/>
        <v>-1</v>
      </c>
    </row>
    <row r="65" spans="1:13" x14ac:dyDescent="0.3">
      <c r="A65" s="1">
        <v>2008</v>
      </c>
      <c r="B65" s="1">
        <v>7</v>
      </c>
      <c r="C65" s="19">
        <v>2.3827711885867702</v>
      </c>
      <c r="D65" s="19">
        <v>2.3515816726305401</v>
      </c>
      <c r="E65" s="19">
        <v>3.1189515956226498E-2</v>
      </c>
      <c r="F65" s="20">
        <v>1.308959756842E-2</v>
      </c>
      <c r="G65" s="20">
        <f t="shared" si="1"/>
        <v>1.308959756842E-2</v>
      </c>
      <c r="H65" s="19">
        <v>1.4996584853408901</v>
      </c>
      <c r="I65">
        <f t="shared" si="2"/>
        <v>1</v>
      </c>
    </row>
    <row r="66" spans="1:13" x14ac:dyDescent="0.3">
      <c r="A66" s="1">
        <v>2009</v>
      </c>
      <c r="B66" s="1">
        <v>7</v>
      </c>
      <c r="C66" s="19">
        <v>2.4470794348115001</v>
      </c>
      <c r="D66" s="19">
        <v>2.4557374112296402</v>
      </c>
      <c r="E66" s="19">
        <v>-8.65797641814137E-3</v>
      </c>
      <c r="F66" s="20">
        <v>-3.5380855623137102E-3</v>
      </c>
      <c r="G66" s="20">
        <f t="shared" si="1"/>
        <v>3.5380855623137102E-3</v>
      </c>
      <c r="H66" s="19">
        <v>-0.41629398223331399</v>
      </c>
      <c r="I66">
        <f t="shared" ref="I66:I97" si="3">IF(F66&lt;0,-1,1)</f>
        <v>-1</v>
      </c>
    </row>
    <row r="67" spans="1:13" x14ac:dyDescent="0.3">
      <c r="A67" s="1">
        <v>2010</v>
      </c>
      <c r="B67" s="1">
        <v>7</v>
      </c>
      <c r="C67" s="19">
        <v>2.5505752287857701</v>
      </c>
      <c r="D67" s="19">
        <v>2.5440629494598501</v>
      </c>
      <c r="E67" s="19">
        <v>6.5122793259200203E-3</v>
      </c>
      <c r="F67" s="20">
        <v>2.553259065807E-3</v>
      </c>
      <c r="G67" s="20">
        <f t="shared" ref="G67:G119" si="4">ABS(F67)</f>
        <v>2.553259065807E-3</v>
      </c>
      <c r="H67" s="19">
        <v>0.31312428713970902</v>
      </c>
      <c r="I67">
        <f t="shared" si="3"/>
        <v>1</v>
      </c>
    </row>
    <row r="68" spans="1:13" x14ac:dyDescent="0.3">
      <c r="A68" s="1">
        <v>2011</v>
      </c>
      <c r="B68" s="1">
        <v>7</v>
      </c>
      <c r="C68" s="19">
        <v>2.4345601900473999</v>
      </c>
      <c r="D68" s="19">
        <v>2.46347844124156</v>
      </c>
      <c r="E68" s="19">
        <v>-2.8918251194153002E-2</v>
      </c>
      <c r="F68" s="20">
        <v>-1.1878223965204099E-2</v>
      </c>
      <c r="G68" s="20">
        <f t="shared" si="4"/>
        <v>1.1878223965204099E-2</v>
      </c>
      <c r="H68" s="19">
        <v>-1.39045122872044</v>
      </c>
      <c r="I68">
        <f t="shared" si="3"/>
        <v>-1</v>
      </c>
    </row>
    <row r="69" spans="1:13" x14ac:dyDescent="0.3">
      <c r="A69" s="1">
        <v>2012</v>
      </c>
      <c r="B69" s="1">
        <v>7</v>
      </c>
      <c r="C69" s="19">
        <v>2.42146558403233</v>
      </c>
      <c r="D69" s="19">
        <v>2.3785933259547298</v>
      </c>
      <c r="E69" s="19">
        <v>4.28722580776024E-2</v>
      </c>
      <c r="F69" s="20">
        <v>1.77050866881245E-2</v>
      </c>
      <c r="G69" s="20">
        <f t="shared" si="4"/>
        <v>1.77050866881245E-2</v>
      </c>
      <c r="H69" s="19">
        <v>2.0613896574103698</v>
      </c>
      <c r="I69">
        <f t="shared" si="3"/>
        <v>1</v>
      </c>
    </row>
    <row r="70" spans="1:13" x14ac:dyDescent="0.3">
      <c r="A70" s="1">
        <v>2013</v>
      </c>
      <c r="B70" s="1">
        <v>7</v>
      </c>
      <c r="C70" s="19">
        <v>2.2809140362187201</v>
      </c>
      <c r="D70" s="19">
        <v>2.3109972702118702</v>
      </c>
      <c r="E70" s="19">
        <v>-3.0083233993156301E-2</v>
      </c>
      <c r="F70" s="20">
        <v>-1.31891134498992E-2</v>
      </c>
      <c r="G70" s="20">
        <f t="shared" si="4"/>
        <v>1.31891134498992E-2</v>
      </c>
      <c r="H70" s="19">
        <v>-1.4464660877600399</v>
      </c>
      <c r="I70">
        <f t="shared" si="3"/>
        <v>-1</v>
      </c>
    </row>
    <row r="71" spans="1:13" x14ac:dyDescent="0.3">
      <c r="A71" s="1">
        <v>2014</v>
      </c>
      <c r="B71" s="1">
        <v>7</v>
      </c>
      <c r="C71" s="19">
        <v>2.3115457319044501</v>
      </c>
      <c r="D71" s="19">
        <v>2.31788727773153</v>
      </c>
      <c r="E71" s="19">
        <v>-6.3415458270741397E-3</v>
      </c>
      <c r="F71" s="20">
        <v>-2.7434221783055198E-3</v>
      </c>
      <c r="G71" s="20">
        <f t="shared" si="4"/>
        <v>2.7434221783055198E-3</v>
      </c>
      <c r="H71" s="19">
        <v>-0.30491505617134401</v>
      </c>
      <c r="I71">
        <f t="shared" si="3"/>
        <v>-1</v>
      </c>
      <c r="J71" s="29">
        <f>AVERAGE(E62:E71)</f>
        <v>-7.8134856899792115E-6</v>
      </c>
      <c r="K71" s="29">
        <f>AVERAGE(F62:F71)</f>
        <v>-1.5831476038603173E-4</v>
      </c>
      <c r="L71" s="29">
        <f>AVERAGE(G62:G71)</f>
        <v>8.7244238327284819E-3</v>
      </c>
      <c r="M71" s="29">
        <f>STDEV(F62:F71)</f>
        <v>1.0550379660423761E-2</v>
      </c>
    </row>
    <row r="72" spans="1:13" x14ac:dyDescent="0.3">
      <c r="A72" s="1">
        <v>2005</v>
      </c>
      <c r="B72" s="1">
        <v>8</v>
      </c>
      <c r="C72" s="19">
        <v>2.7962687871820902</v>
      </c>
      <c r="D72" s="19">
        <v>2.76621001391065</v>
      </c>
      <c r="E72" s="19">
        <v>3.0058773271436599E-2</v>
      </c>
      <c r="F72" s="20">
        <v>1.07496008285126E-2</v>
      </c>
      <c r="G72" s="20">
        <f t="shared" si="4"/>
        <v>1.07496008285126E-2</v>
      </c>
      <c r="H72" s="19">
        <v>1.4452899640607799</v>
      </c>
      <c r="I72">
        <f t="shared" si="3"/>
        <v>1</v>
      </c>
    </row>
    <row r="73" spans="1:13" x14ac:dyDescent="0.3">
      <c r="A73" s="1">
        <v>2006</v>
      </c>
      <c r="B73" s="1">
        <v>8</v>
      </c>
      <c r="C73" s="19">
        <v>2.6185879618045398</v>
      </c>
      <c r="D73" s="19">
        <v>2.61652824242897</v>
      </c>
      <c r="E73" s="19">
        <v>2.0597193755707002E-3</v>
      </c>
      <c r="F73" s="20">
        <v>7.8657635550699297E-4</v>
      </c>
      <c r="G73" s="20">
        <f t="shared" si="4"/>
        <v>7.8657635550699297E-4</v>
      </c>
      <c r="H73" s="19">
        <v>9.9035703001315506E-2</v>
      </c>
      <c r="I73">
        <f t="shared" si="3"/>
        <v>1</v>
      </c>
    </row>
    <row r="74" spans="1:13" x14ac:dyDescent="0.3">
      <c r="A74" s="1">
        <v>2007</v>
      </c>
      <c r="B74" s="1">
        <v>8</v>
      </c>
      <c r="C74" s="19">
        <v>2.6862674029521698</v>
      </c>
      <c r="D74" s="19">
        <v>2.6927339524357499</v>
      </c>
      <c r="E74" s="19">
        <v>-6.4665494835858296E-3</v>
      </c>
      <c r="F74" s="20">
        <v>-2.4072620158660301E-3</v>
      </c>
      <c r="G74" s="20">
        <f t="shared" si="4"/>
        <v>2.4072620158660301E-3</v>
      </c>
      <c r="H74" s="19">
        <v>-0.31092549873318098</v>
      </c>
      <c r="I74">
        <f t="shared" si="3"/>
        <v>-1</v>
      </c>
    </row>
    <row r="75" spans="1:13" x14ac:dyDescent="0.3">
      <c r="A75" s="1">
        <v>2008</v>
      </c>
      <c r="B75" s="1">
        <v>8</v>
      </c>
      <c r="C75" s="19">
        <v>2.4604476542369502</v>
      </c>
      <c r="D75" s="19">
        <v>2.4982696068718599</v>
      </c>
      <c r="E75" s="19">
        <v>-3.78219526349102E-2</v>
      </c>
      <c r="F75" s="20">
        <v>-1.5371980204407E-2</v>
      </c>
      <c r="G75" s="20">
        <f t="shared" si="4"/>
        <v>1.5371980204407E-2</v>
      </c>
      <c r="H75" s="19">
        <v>-1.8185601944162599</v>
      </c>
      <c r="I75">
        <f t="shared" si="3"/>
        <v>-1</v>
      </c>
    </row>
    <row r="76" spans="1:13" x14ac:dyDescent="0.3">
      <c r="A76" s="1">
        <v>2009</v>
      </c>
      <c r="B76" s="1">
        <v>8</v>
      </c>
      <c r="C76" s="19">
        <v>2.5446596546757498</v>
      </c>
      <c r="D76" s="19">
        <v>2.54691951873586</v>
      </c>
      <c r="E76" s="19">
        <v>-2.25986406011369E-3</v>
      </c>
      <c r="F76" s="20">
        <v>-8.8808106654312299E-4</v>
      </c>
      <c r="G76" s="20">
        <f t="shared" si="4"/>
        <v>8.8808106654312299E-4</v>
      </c>
      <c r="H76" s="19">
        <v>-0.108659086541221</v>
      </c>
      <c r="I76">
        <f t="shared" si="3"/>
        <v>-1</v>
      </c>
    </row>
    <row r="77" spans="1:13" x14ac:dyDescent="0.3">
      <c r="A77" s="1">
        <v>2010</v>
      </c>
      <c r="B77" s="1">
        <v>8</v>
      </c>
      <c r="C77" s="19">
        <v>2.5202159742739099</v>
      </c>
      <c r="D77" s="19">
        <v>2.5320646819428898</v>
      </c>
      <c r="E77" s="19">
        <v>-1.18487076689786E-2</v>
      </c>
      <c r="F77" s="20">
        <v>-4.7014651878763301E-3</v>
      </c>
      <c r="G77" s="20">
        <f t="shared" si="4"/>
        <v>4.7014651878763301E-3</v>
      </c>
      <c r="H77" s="19">
        <v>-0.56971114976730297</v>
      </c>
      <c r="I77">
        <f t="shared" si="3"/>
        <v>-1</v>
      </c>
    </row>
    <row r="78" spans="1:13" x14ac:dyDescent="0.3">
      <c r="A78" s="1">
        <v>2011</v>
      </c>
      <c r="B78" s="1">
        <v>8</v>
      </c>
      <c r="C78" s="19">
        <v>2.4596759341786201</v>
      </c>
      <c r="D78" s="19">
        <v>2.4366361687062601</v>
      </c>
      <c r="E78" s="19">
        <v>2.30397654723529E-2</v>
      </c>
      <c r="F78" s="20">
        <v>9.3669922741455598E-3</v>
      </c>
      <c r="G78" s="20">
        <f t="shared" si="4"/>
        <v>9.3669922741455598E-3</v>
      </c>
      <c r="H78" s="19">
        <v>1.1078010905770499</v>
      </c>
      <c r="I78">
        <f t="shared" si="3"/>
        <v>1</v>
      </c>
    </row>
    <row r="79" spans="1:13" x14ac:dyDescent="0.3">
      <c r="A79" s="1">
        <v>2012</v>
      </c>
      <c r="B79" s="1">
        <v>8</v>
      </c>
      <c r="C79" s="19">
        <v>2.4165992308631301</v>
      </c>
      <c r="D79" s="19">
        <v>2.4122608667910401</v>
      </c>
      <c r="E79" s="19">
        <v>4.3383640720877602E-3</v>
      </c>
      <c r="F79" s="20">
        <v>1.7952352283660399E-3</v>
      </c>
      <c r="G79" s="20">
        <f t="shared" si="4"/>
        <v>1.7952352283660399E-3</v>
      </c>
      <c r="H79" s="19">
        <v>0.208597802618531</v>
      </c>
      <c r="I79">
        <f t="shared" si="3"/>
        <v>1</v>
      </c>
    </row>
    <row r="80" spans="1:13" x14ac:dyDescent="0.3">
      <c r="A80" s="1">
        <v>2013</v>
      </c>
      <c r="B80" s="1">
        <v>8</v>
      </c>
      <c r="C80" s="19">
        <v>2.43418322344507</v>
      </c>
      <c r="D80" s="19">
        <v>2.44156847324148</v>
      </c>
      <c r="E80" s="19">
        <v>-7.3852497964130804E-3</v>
      </c>
      <c r="F80" s="20">
        <v>-3.0339744869167301E-3</v>
      </c>
      <c r="G80" s="20">
        <f t="shared" si="4"/>
        <v>3.0339744869167301E-3</v>
      </c>
      <c r="H80" s="19">
        <v>-0.35509857027267899</v>
      </c>
      <c r="I80">
        <f t="shared" si="3"/>
        <v>-1</v>
      </c>
    </row>
    <row r="81" spans="1:13" x14ac:dyDescent="0.3">
      <c r="A81" s="1">
        <v>2014</v>
      </c>
      <c r="B81" s="1">
        <v>8</v>
      </c>
      <c r="C81" s="19">
        <v>2.4599047604880799</v>
      </c>
      <c r="D81" s="19">
        <v>2.4566620824832399</v>
      </c>
      <c r="E81" s="19">
        <v>3.2426780048369101E-3</v>
      </c>
      <c r="F81" s="20">
        <v>1.31821282552155E-3</v>
      </c>
      <c r="G81" s="20">
        <f t="shared" si="4"/>
        <v>1.31821282552155E-3</v>
      </c>
      <c r="H81" s="19">
        <v>0.15591487832022999</v>
      </c>
      <c r="I81">
        <f t="shared" si="3"/>
        <v>1</v>
      </c>
      <c r="J81" s="29">
        <f>AVERAGE(E72:E81)</f>
        <v>-3.0430234477165296E-4</v>
      </c>
      <c r="K81" s="29">
        <f>AVERAGE(F72:F81)</f>
        <v>-2.3861454495564723E-4</v>
      </c>
      <c r="L81" s="29">
        <f>AVERAGE(G72:G81)</f>
        <v>5.0419380473661953E-3</v>
      </c>
      <c r="M81" s="29">
        <f>STDEV(F72:F81)</f>
        <v>7.321919147826198E-3</v>
      </c>
    </row>
    <row r="82" spans="1:13" x14ac:dyDescent="0.3">
      <c r="A82" s="1">
        <v>2005</v>
      </c>
      <c r="B82" s="1">
        <v>9</v>
      </c>
      <c r="C82" s="19">
        <v>2.5190683966130201</v>
      </c>
      <c r="D82" s="19">
        <v>2.5020372920004599</v>
      </c>
      <c r="E82" s="19">
        <v>1.70311046125593E-2</v>
      </c>
      <c r="F82" s="20">
        <v>6.7608742324973201E-3</v>
      </c>
      <c r="G82" s="20">
        <f t="shared" si="4"/>
        <v>6.7608742324973201E-3</v>
      </c>
      <c r="H82" s="19">
        <v>0.81889185400628395</v>
      </c>
      <c r="I82">
        <f t="shared" si="3"/>
        <v>1</v>
      </c>
    </row>
    <row r="83" spans="1:13" x14ac:dyDescent="0.3">
      <c r="A83" s="1">
        <v>2006</v>
      </c>
      <c r="B83" s="1">
        <v>9</v>
      </c>
      <c r="C83" s="19">
        <v>2.3773525938359699</v>
      </c>
      <c r="D83" s="19">
        <v>2.39608268684148</v>
      </c>
      <c r="E83" s="19">
        <v>-1.8730093005507899E-2</v>
      </c>
      <c r="F83" s="20">
        <v>-7.8785507265819506E-3</v>
      </c>
      <c r="G83" s="20">
        <f t="shared" si="4"/>
        <v>7.8785507265819506E-3</v>
      </c>
      <c r="H83" s="19">
        <v>-0.90058284156623603</v>
      </c>
      <c r="I83">
        <f t="shared" si="3"/>
        <v>-1</v>
      </c>
    </row>
    <row r="84" spans="1:13" x14ac:dyDescent="0.3">
      <c r="A84" s="1">
        <v>2007</v>
      </c>
      <c r="B84" s="1">
        <v>9</v>
      </c>
      <c r="C84" s="19">
        <v>2.38700081239238</v>
      </c>
      <c r="D84" s="19">
        <v>2.3882331790422699</v>
      </c>
      <c r="E84" s="19">
        <v>-1.2323666498912399E-3</v>
      </c>
      <c r="F84" s="20">
        <v>-5.1628245934951899E-4</v>
      </c>
      <c r="G84" s="20">
        <f t="shared" si="4"/>
        <v>5.1628245934951899E-4</v>
      </c>
      <c r="H84" s="19">
        <v>-5.9254818386867802E-2</v>
      </c>
      <c r="I84">
        <f t="shared" si="3"/>
        <v>-1</v>
      </c>
    </row>
    <row r="85" spans="1:13" x14ac:dyDescent="0.3">
      <c r="A85" s="1">
        <v>2008</v>
      </c>
      <c r="B85" s="1">
        <v>9</v>
      </c>
      <c r="C85" s="19">
        <v>2.3628792550615301</v>
      </c>
      <c r="D85" s="19">
        <v>2.34366218163375</v>
      </c>
      <c r="E85" s="19">
        <v>1.9217073427777901E-2</v>
      </c>
      <c r="F85" s="20">
        <v>8.1329053893096602E-3</v>
      </c>
      <c r="G85" s="20">
        <f t="shared" si="4"/>
        <v>8.1329053893096602E-3</v>
      </c>
      <c r="H85" s="19">
        <v>0.92399789948111599</v>
      </c>
      <c r="I85">
        <f t="shared" si="3"/>
        <v>1</v>
      </c>
    </row>
    <row r="86" spans="1:13" x14ac:dyDescent="0.3">
      <c r="A86" s="1">
        <v>2009</v>
      </c>
      <c r="B86" s="1">
        <v>9</v>
      </c>
      <c r="C86" s="19">
        <v>2.3004751193470199</v>
      </c>
      <c r="D86" s="19">
        <v>2.29226680139478</v>
      </c>
      <c r="E86" s="19">
        <v>8.2083179522340899E-3</v>
      </c>
      <c r="F86" s="20">
        <v>3.5680968175669701E-3</v>
      </c>
      <c r="G86" s="20">
        <f t="shared" si="4"/>
        <v>3.5680968175669701E-3</v>
      </c>
      <c r="H86" s="19">
        <v>0.39467344362509599</v>
      </c>
      <c r="I86">
        <f t="shared" si="3"/>
        <v>1</v>
      </c>
    </row>
    <row r="87" spans="1:13" x14ac:dyDescent="0.3">
      <c r="A87" s="1">
        <v>2010</v>
      </c>
      <c r="B87" s="1">
        <v>9</v>
      </c>
      <c r="C87" s="19">
        <v>2.3337124412945802</v>
      </c>
      <c r="D87" s="19">
        <v>2.3396072947724802</v>
      </c>
      <c r="E87" s="19">
        <v>-5.8948534778955298E-3</v>
      </c>
      <c r="F87" s="20">
        <v>-2.5259553720446701E-3</v>
      </c>
      <c r="G87" s="20">
        <f t="shared" si="4"/>
        <v>2.5259553720446701E-3</v>
      </c>
      <c r="H87" s="19">
        <v>-0.28343713478510901</v>
      </c>
      <c r="I87">
        <f t="shared" si="3"/>
        <v>-1</v>
      </c>
    </row>
    <row r="88" spans="1:13" x14ac:dyDescent="0.3">
      <c r="A88" s="1">
        <v>2011</v>
      </c>
      <c r="B88" s="1">
        <v>9</v>
      </c>
      <c r="C88" s="19">
        <v>2.28878725026407</v>
      </c>
      <c r="D88" s="19">
        <v>2.2677059604072598</v>
      </c>
      <c r="E88" s="19">
        <v>2.10812898568093E-2</v>
      </c>
      <c r="F88" s="20">
        <v>9.2106812699070395E-3</v>
      </c>
      <c r="G88" s="20">
        <f t="shared" si="4"/>
        <v>9.2106812699070395E-3</v>
      </c>
      <c r="H88" s="19">
        <v>1.01363340361118</v>
      </c>
      <c r="I88">
        <f t="shared" si="3"/>
        <v>1</v>
      </c>
    </row>
    <row r="89" spans="1:13" x14ac:dyDescent="0.3">
      <c r="A89" s="1">
        <v>2012</v>
      </c>
      <c r="B89" s="1">
        <v>9</v>
      </c>
      <c r="C89" s="19">
        <v>2.20635433656448</v>
      </c>
      <c r="D89" s="19">
        <v>2.2386709965802001</v>
      </c>
      <c r="E89" s="19">
        <v>-3.2316660015717001E-2</v>
      </c>
      <c r="F89" s="20">
        <v>-1.4647085230216199E-2</v>
      </c>
      <c r="G89" s="20">
        <f t="shared" si="4"/>
        <v>1.4647085230216199E-2</v>
      </c>
      <c r="H89" s="19">
        <v>-1.55385397703716</v>
      </c>
      <c r="I89">
        <f t="shared" si="3"/>
        <v>-1</v>
      </c>
    </row>
    <row r="90" spans="1:13" x14ac:dyDescent="0.3">
      <c r="A90" s="1">
        <v>2013</v>
      </c>
      <c r="B90" s="1">
        <v>9</v>
      </c>
      <c r="C90" s="19">
        <v>2.17975811673826</v>
      </c>
      <c r="D90" s="19">
        <v>2.19419937821558</v>
      </c>
      <c r="E90" s="19">
        <v>-1.4441261477318199E-2</v>
      </c>
      <c r="F90" s="20">
        <v>-6.6251669698690003E-3</v>
      </c>
      <c r="G90" s="20">
        <f t="shared" si="4"/>
        <v>6.6251669698690003E-3</v>
      </c>
      <c r="H90" s="19">
        <v>-0.69436666936035596</v>
      </c>
      <c r="I90">
        <f t="shared" si="3"/>
        <v>-1</v>
      </c>
      <c r="J90" s="29">
        <f>AVERAGE(E82:E90)</f>
        <v>-7.8638319743880877E-4</v>
      </c>
      <c r="K90" s="29">
        <f>AVERAGE(F82:F90)</f>
        <v>-5.0227589430892764E-4</v>
      </c>
      <c r="L90" s="29">
        <f>AVERAGE(G82:G90)</f>
        <v>6.6517331630380361E-3</v>
      </c>
      <c r="M90" s="29">
        <f>STDEV(F82:F90)</f>
        <v>8.1723581965290233E-3</v>
      </c>
    </row>
    <row r="91" spans="1:13" x14ac:dyDescent="0.3">
      <c r="A91" s="1">
        <v>2005</v>
      </c>
      <c r="B91" s="1">
        <v>10</v>
      </c>
      <c r="C91" s="19">
        <v>2.3083447551627199</v>
      </c>
      <c r="D91" s="19">
        <v>2.2904713046117502</v>
      </c>
      <c r="E91" s="19">
        <v>1.78734505509732E-2</v>
      </c>
      <c r="F91" s="20">
        <v>7.7429727561268398E-3</v>
      </c>
      <c r="G91" s="20">
        <f t="shared" si="4"/>
        <v>7.7429727561268398E-3</v>
      </c>
      <c r="H91" s="19">
        <v>0.85939364428439502</v>
      </c>
      <c r="I91">
        <f t="shared" si="3"/>
        <v>1</v>
      </c>
    </row>
    <row r="92" spans="1:13" x14ac:dyDescent="0.3">
      <c r="A92" s="1">
        <v>2006</v>
      </c>
      <c r="B92" s="1">
        <v>10</v>
      </c>
      <c r="C92" s="19">
        <v>2.2417301489375698</v>
      </c>
      <c r="D92" s="19">
        <v>2.2477616691439799</v>
      </c>
      <c r="E92" s="19">
        <v>-6.0315202064145099E-3</v>
      </c>
      <c r="F92" s="20">
        <v>-2.6905647895546399E-3</v>
      </c>
      <c r="G92" s="20">
        <f t="shared" si="4"/>
        <v>2.6905647895546399E-3</v>
      </c>
      <c r="H92" s="19">
        <v>-0.290008362737954</v>
      </c>
      <c r="I92">
        <f t="shared" si="3"/>
        <v>-1</v>
      </c>
    </row>
    <row r="93" spans="1:13" x14ac:dyDescent="0.3">
      <c r="A93" s="1">
        <v>2007</v>
      </c>
      <c r="B93" s="1">
        <v>10</v>
      </c>
      <c r="C93" s="19">
        <v>2.3586983890142701</v>
      </c>
      <c r="D93" s="19">
        <v>2.3725859467378299</v>
      </c>
      <c r="E93" s="19">
        <v>-1.3887557723564601E-2</v>
      </c>
      <c r="F93" s="20">
        <v>-5.8878056593613297E-3</v>
      </c>
      <c r="G93" s="20">
        <f t="shared" si="4"/>
        <v>5.8878056593613297E-3</v>
      </c>
      <c r="H93" s="19">
        <v>-0.66774341128072001</v>
      </c>
      <c r="I93">
        <f t="shared" si="3"/>
        <v>-1</v>
      </c>
    </row>
    <row r="94" spans="1:13" x14ac:dyDescent="0.3">
      <c r="A94" s="1">
        <v>2008</v>
      </c>
      <c r="B94" s="1">
        <v>10</v>
      </c>
      <c r="C94" s="19">
        <v>2.0808102235536099</v>
      </c>
      <c r="D94" s="19">
        <v>2.06757293282562</v>
      </c>
      <c r="E94" s="19">
        <v>1.32372907279823E-2</v>
      </c>
      <c r="F94" s="20">
        <v>6.3616040416101301E-3</v>
      </c>
      <c r="G94" s="20">
        <f t="shared" si="4"/>
        <v>6.3616040416101301E-3</v>
      </c>
      <c r="H94" s="19">
        <v>0.63647718646880402</v>
      </c>
      <c r="I94">
        <f t="shared" si="3"/>
        <v>1</v>
      </c>
    </row>
    <row r="95" spans="1:13" x14ac:dyDescent="0.3">
      <c r="A95" s="1">
        <v>2009</v>
      </c>
      <c r="B95" s="1">
        <v>10</v>
      </c>
      <c r="C95" s="19">
        <v>2.2999440516193301</v>
      </c>
      <c r="D95" s="19">
        <v>2.30186191257072</v>
      </c>
      <c r="E95" s="19">
        <v>-1.9178609513828E-3</v>
      </c>
      <c r="F95" s="20">
        <v>-8.3387287183463502E-4</v>
      </c>
      <c r="G95" s="20">
        <f t="shared" si="4"/>
        <v>8.3387287183463502E-4</v>
      </c>
      <c r="H95" s="19">
        <v>-9.2214847241673503E-2</v>
      </c>
      <c r="I95">
        <f t="shared" si="3"/>
        <v>-1</v>
      </c>
    </row>
    <row r="96" spans="1:13" x14ac:dyDescent="0.3">
      <c r="A96" s="1">
        <v>2010</v>
      </c>
      <c r="B96" s="1">
        <v>10</v>
      </c>
      <c r="C96" s="19">
        <v>2.0346312927428598</v>
      </c>
      <c r="D96" s="19">
        <v>2.0385213216298599</v>
      </c>
      <c r="E96" s="19">
        <v>-3.8900288869965199E-3</v>
      </c>
      <c r="F96" s="20">
        <v>-1.9119085118131699E-3</v>
      </c>
      <c r="G96" s="20">
        <f t="shared" si="4"/>
        <v>1.9119085118131699E-3</v>
      </c>
      <c r="H96" s="19">
        <v>-0.18704089017581901</v>
      </c>
      <c r="I96">
        <f t="shared" si="3"/>
        <v>-1</v>
      </c>
    </row>
    <row r="97" spans="1:13" x14ac:dyDescent="0.3">
      <c r="A97" s="1">
        <v>2011</v>
      </c>
      <c r="B97" s="1">
        <v>10</v>
      </c>
      <c r="C97" s="19">
        <v>1.96766013239895</v>
      </c>
      <c r="D97" s="19">
        <v>1.96181372134272</v>
      </c>
      <c r="E97" s="19">
        <v>5.8464110562321796E-3</v>
      </c>
      <c r="F97" s="20">
        <v>2.9712504512170398E-3</v>
      </c>
      <c r="G97" s="20">
        <f t="shared" si="4"/>
        <v>2.9712504512170398E-3</v>
      </c>
      <c r="H97" s="19">
        <v>0.28110791977581401</v>
      </c>
      <c r="I97">
        <f t="shared" si="3"/>
        <v>1</v>
      </c>
    </row>
    <row r="98" spans="1:13" x14ac:dyDescent="0.3">
      <c r="A98" s="1">
        <v>2012</v>
      </c>
      <c r="B98" s="1">
        <v>10</v>
      </c>
      <c r="C98" s="19">
        <v>2.0810057266446802</v>
      </c>
      <c r="D98" s="19">
        <v>2.0864572135363502</v>
      </c>
      <c r="E98" s="19">
        <v>-5.4514868916677502E-3</v>
      </c>
      <c r="F98" s="20">
        <v>-2.6196405045254101E-3</v>
      </c>
      <c r="G98" s="20">
        <f t="shared" si="4"/>
        <v>2.6196405045254101E-3</v>
      </c>
      <c r="H98" s="19">
        <v>-0.26211912317870001</v>
      </c>
      <c r="I98">
        <f t="shared" ref="I98:I119" si="5">IF(F98&lt;0,-1,1)</f>
        <v>-1</v>
      </c>
    </row>
    <row r="99" spans="1:13" x14ac:dyDescent="0.3">
      <c r="A99" s="1">
        <v>2013</v>
      </c>
      <c r="B99" s="1">
        <v>10</v>
      </c>
      <c r="C99" s="19">
        <v>2.1179128885066998</v>
      </c>
      <c r="D99" s="19">
        <v>2.1195945689697302</v>
      </c>
      <c r="E99" s="19">
        <v>-1.6816804630313E-3</v>
      </c>
      <c r="F99" s="20">
        <v>-7.9402721054170505E-4</v>
      </c>
      <c r="G99" s="20">
        <f t="shared" si="4"/>
        <v>7.9402721054170505E-4</v>
      </c>
      <c r="H99" s="19">
        <v>-8.0858785354551599E-2</v>
      </c>
      <c r="I99">
        <f t="shared" si="5"/>
        <v>-1</v>
      </c>
      <c r="J99" s="29">
        <f>AVERAGE(E91:E99)</f>
        <v>4.5522413468113338E-4</v>
      </c>
      <c r="K99" s="29">
        <f>AVERAGE(F91:F99)</f>
        <v>2.5977863348034663E-4</v>
      </c>
      <c r="L99" s="29">
        <f>AVERAGE(G91:G99)</f>
        <v>3.5348496440649885E-3</v>
      </c>
      <c r="M99" s="29">
        <f>STDEV(F91:F99)</f>
        <v>4.5054650975183564E-3</v>
      </c>
    </row>
    <row r="100" spans="1:13" x14ac:dyDescent="0.3">
      <c r="A100" s="1">
        <v>2004</v>
      </c>
      <c r="B100" s="1">
        <v>11</v>
      </c>
      <c r="C100" s="19">
        <v>1.91195830022082</v>
      </c>
      <c r="D100" s="19">
        <v>1.8955857462911101</v>
      </c>
      <c r="E100" s="19">
        <v>1.6372553929708201E-2</v>
      </c>
      <c r="F100" s="20">
        <v>8.5632379784733002E-3</v>
      </c>
      <c r="G100" s="20">
        <f t="shared" si="4"/>
        <v>8.5632379784733002E-3</v>
      </c>
      <c r="H100" s="19">
        <v>0.78722733183316596</v>
      </c>
      <c r="I100">
        <f t="shared" si="5"/>
        <v>1</v>
      </c>
    </row>
    <row r="101" spans="1:13" x14ac:dyDescent="0.3">
      <c r="A101" s="1">
        <v>2005</v>
      </c>
      <c r="B101" s="1">
        <v>11</v>
      </c>
      <c r="C101" s="19">
        <v>1.9927667727131899</v>
      </c>
      <c r="D101" s="19">
        <v>1.9991751899377601</v>
      </c>
      <c r="E101" s="19">
        <v>-6.4084172245673096E-3</v>
      </c>
      <c r="F101" s="20">
        <v>-3.2158390597019598E-3</v>
      </c>
      <c r="G101" s="20">
        <f t="shared" si="4"/>
        <v>3.2158390597019598E-3</v>
      </c>
      <c r="H101" s="19">
        <v>-0.30813037566581702</v>
      </c>
      <c r="I101">
        <f t="shared" si="5"/>
        <v>-1</v>
      </c>
    </row>
    <row r="102" spans="1:13" x14ac:dyDescent="0.3">
      <c r="A102" s="1">
        <v>2006</v>
      </c>
      <c r="B102" s="1">
        <v>11</v>
      </c>
      <c r="C102" s="19">
        <v>1.8311076338080301</v>
      </c>
      <c r="D102" s="19">
        <v>1.82464167846106</v>
      </c>
      <c r="E102" s="19">
        <v>6.4659553469663704E-3</v>
      </c>
      <c r="F102" s="20">
        <v>3.5311716403691501E-3</v>
      </c>
      <c r="G102" s="20">
        <f t="shared" si="4"/>
        <v>3.5311716403691501E-3</v>
      </c>
      <c r="H102" s="19">
        <v>0.31089693137663499</v>
      </c>
      <c r="I102">
        <f t="shared" si="5"/>
        <v>1</v>
      </c>
    </row>
    <row r="103" spans="1:13" x14ac:dyDescent="0.3">
      <c r="A103" s="1">
        <v>2007</v>
      </c>
      <c r="B103" s="1">
        <v>11</v>
      </c>
      <c r="C103" s="19">
        <v>1.7911303364056801</v>
      </c>
      <c r="D103" s="19">
        <v>1.7972626961286899</v>
      </c>
      <c r="E103" s="19">
        <v>-6.1323597230022999E-3</v>
      </c>
      <c r="F103" s="20">
        <v>-3.4237372894416499E-3</v>
      </c>
      <c r="G103" s="20">
        <f t="shared" si="4"/>
        <v>3.4237372894416499E-3</v>
      </c>
      <c r="H103" s="19">
        <v>-0.294856941886178</v>
      </c>
      <c r="I103">
        <f t="shared" si="5"/>
        <v>-1</v>
      </c>
    </row>
    <row r="104" spans="1:13" x14ac:dyDescent="0.3">
      <c r="A104" s="1">
        <v>2008</v>
      </c>
      <c r="B104" s="1">
        <v>11</v>
      </c>
      <c r="C104" s="19">
        <v>1.69998043992389</v>
      </c>
      <c r="D104" s="19">
        <v>1.71537391353817</v>
      </c>
      <c r="E104" s="19">
        <v>-1.53934736142742E-2</v>
      </c>
      <c r="F104" s="20">
        <v>-9.0550886661751092E-3</v>
      </c>
      <c r="G104" s="20">
        <f t="shared" si="4"/>
        <v>9.0550886661751092E-3</v>
      </c>
      <c r="H104" s="19">
        <v>-0.74015106091792005</v>
      </c>
      <c r="I104">
        <f t="shared" si="5"/>
        <v>-1</v>
      </c>
    </row>
    <row r="105" spans="1:13" x14ac:dyDescent="0.3">
      <c r="A105" s="1">
        <v>2009</v>
      </c>
      <c r="B105" s="1">
        <v>11</v>
      </c>
      <c r="C105" s="19">
        <v>1.8038242350929701</v>
      </c>
      <c r="D105" s="19">
        <v>1.78588297786814</v>
      </c>
      <c r="E105" s="19">
        <v>1.7941257224828502E-2</v>
      </c>
      <c r="F105" s="20">
        <v>9.9462336051294297E-3</v>
      </c>
      <c r="G105" s="20">
        <f t="shared" si="4"/>
        <v>9.9462336051294297E-3</v>
      </c>
      <c r="H105" s="19">
        <v>0.86265393386223199</v>
      </c>
      <c r="I105">
        <f t="shared" si="5"/>
        <v>1</v>
      </c>
    </row>
    <row r="106" spans="1:13" x14ac:dyDescent="0.3">
      <c r="A106" s="1">
        <v>2010</v>
      </c>
      <c r="B106" s="1">
        <v>11</v>
      </c>
      <c r="C106" s="19">
        <v>1.7079299724555399</v>
      </c>
      <c r="D106" s="19">
        <v>1.7224951312813499</v>
      </c>
      <c r="E106" s="19">
        <v>-1.45651588258058E-2</v>
      </c>
      <c r="F106" s="20">
        <v>-8.5279601978440808E-3</v>
      </c>
      <c r="G106" s="20">
        <f t="shared" si="4"/>
        <v>8.5279601978440808E-3</v>
      </c>
      <c r="H106" s="19">
        <v>-0.70032391827154405</v>
      </c>
      <c r="I106">
        <f t="shared" si="5"/>
        <v>-1</v>
      </c>
    </row>
    <row r="107" spans="1:13" x14ac:dyDescent="0.3">
      <c r="A107" s="1">
        <v>2011</v>
      </c>
      <c r="B107" s="1">
        <v>11</v>
      </c>
      <c r="C107" s="19">
        <v>1.74065957067792</v>
      </c>
      <c r="D107" s="19">
        <v>1.72869145155805</v>
      </c>
      <c r="E107" s="19">
        <v>1.19681191198742E-2</v>
      </c>
      <c r="F107" s="20">
        <v>6.8756230807457798E-3</v>
      </c>
      <c r="G107" s="20">
        <f t="shared" si="4"/>
        <v>6.8756230807457798E-3</v>
      </c>
      <c r="H107" s="19">
        <v>0.575452707149396</v>
      </c>
      <c r="I107">
        <f t="shared" si="5"/>
        <v>1</v>
      </c>
    </row>
    <row r="108" spans="1:13" x14ac:dyDescent="0.3">
      <c r="A108" s="1">
        <v>2012</v>
      </c>
      <c r="B108" s="1">
        <v>11</v>
      </c>
      <c r="C108" s="19">
        <v>1.59883184013902</v>
      </c>
      <c r="D108" s="19">
        <v>1.61182372589463</v>
      </c>
      <c r="E108" s="19">
        <v>-1.29918857556108E-2</v>
      </c>
      <c r="F108" s="20">
        <v>-8.1258612878770294E-3</v>
      </c>
      <c r="G108" s="20">
        <f t="shared" si="4"/>
        <v>8.1258612878770294E-3</v>
      </c>
      <c r="H108" s="19">
        <v>-0.62467759170503101</v>
      </c>
      <c r="I108">
        <f t="shared" si="5"/>
        <v>-1</v>
      </c>
    </row>
    <row r="109" spans="1:13" x14ac:dyDescent="0.3">
      <c r="A109" s="1">
        <v>2013</v>
      </c>
      <c r="B109" s="1">
        <v>11</v>
      </c>
      <c r="C109" s="19">
        <v>1.80266989105287</v>
      </c>
      <c r="D109" s="19">
        <v>1.8142431164272099</v>
      </c>
      <c r="E109" s="19">
        <v>-1.15732253743452E-2</v>
      </c>
      <c r="F109" s="20">
        <v>-6.4200469713208497E-3</v>
      </c>
      <c r="G109" s="20">
        <f t="shared" si="4"/>
        <v>6.4200469713208497E-3</v>
      </c>
      <c r="H109" s="19">
        <v>-0.55646537316442402</v>
      </c>
      <c r="I109">
        <f t="shared" si="5"/>
        <v>-1</v>
      </c>
      <c r="J109" s="29">
        <f>AVERAGE(E100:E109)</f>
        <v>-1.4316634896228337E-3</v>
      </c>
      <c r="K109" s="29">
        <f>AVERAGE(F100:F109)</f>
        <v>-9.8522671676430184E-4</v>
      </c>
      <c r="L109" s="29">
        <f>AVERAGE(G100:G109)</f>
        <v>6.7684799777078348E-3</v>
      </c>
      <c r="M109" s="29">
        <f>STDEV(F100:F109)</f>
        <v>7.5005497222896305E-3</v>
      </c>
    </row>
    <row r="110" spans="1:13" x14ac:dyDescent="0.3">
      <c r="A110" s="1">
        <v>2004</v>
      </c>
      <c r="B110" s="1">
        <v>12</v>
      </c>
      <c r="C110" s="19">
        <v>1.9069790987150399</v>
      </c>
      <c r="D110" s="19">
        <v>1.90039953234897</v>
      </c>
      <c r="E110" s="19">
        <v>6.5795663660683798E-3</v>
      </c>
      <c r="F110" s="20">
        <v>3.4502561514711001E-3</v>
      </c>
      <c r="G110" s="20">
        <f t="shared" si="4"/>
        <v>3.4502561514711001E-3</v>
      </c>
      <c r="H110" s="19">
        <v>0.31635959162002097</v>
      </c>
      <c r="I110">
        <f t="shared" si="5"/>
        <v>1</v>
      </c>
    </row>
    <row r="111" spans="1:13" x14ac:dyDescent="0.3">
      <c r="A111" s="1">
        <v>2005</v>
      </c>
      <c r="B111" s="1">
        <v>12</v>
      </c>
      <c r="C111" s="19">
        <v>1.8406895269230901</v>
      </c>
      <c r="D111" s="19">
        <v>1.8432805549265201</v>
      </c>
      <c r="E111" s="19">
        <v>-2.5910280034211501E-3</v>
      </c>
      <c r="F111" s="20">
        <v>-1.4076398901189599E-3</v>
      </c>
      <c r="G111" s="20">
        <f t="shared" si="4"/>
        <v>1.4076398901189599E-3</v>
      </c>
      <c r="H111" s="19">
        <v>-0.124582155636522</v>
      </c>
      <c r="I111">
        <f t="shared" si="5"/>
        <v>-1</v>
      </c>
    </row>
    <row r="112" spans="1:13" x14ac:dyDescent="0.3">
      <c r="A112" s="1">
        <v>2006</v>
      </c>
      <c r="B112" s="1">
        <v>12</v>
      </c>
      <c r="C112" s="19">
        <v>1.90188631283456</v>
      </c>
      <c r="D112" s="19">
        <v>1.89509501688621</v>
      </c>
      <c r="E112" s="19">
        <v>6.79129594834804E-3</v>
      </c>
      <c r="F112" s="20">
        <v>3.5708211907926001E-3</v>
      </c>
      <c r="G112" s="20">
        <f t="shared" si="4"/>
        <v>3.5708211907926001E-3</v>
      </c>
      <c r="H112" s="19">
        <v>0.326540001765181</v>
      </c>
      <c r="I112">
        <f t="shared" si="5"/>
        <v>1</v>
      </c>
    </row>
    <row r="113" spans="1:13" x14ac:dyDescent="0.3">
      <c r="A113" s="1">
        <v>2007</v>
      </c>
      <c r="B113" s="1">
        <v>12</v>
      </c>
      <c r="C113" s="19">
        <v>1.89912890394213</v>
      </c>
      <c r="D113" s="19">
        <v>1.88930249865355</v>
      </c>
      <c r="E113" s="19">
        <v>9.8264052885792506E-3</v>
      </c>
      <c r="F113" s="20">
        <v>5.1741644646564099E-3</v>
      </c>
      <c r="G113" s="20">
        <f t="shared" si="4"/>
        <v>5.1741644646564099E-3</v>
      </c>
      <c r="H113" s="19">
        <v>0.47247453574137899</v>
      </c>
      <c r="I113">
        <f t="shared" si="5"/>
        <v>1</v>
      </c>
    </row>
    <row r="114" spans="1:13" x14ac:dyDescent="0.3">
      <c r="A114" s="1">
        <v>2008</v>
      </c>
      <c r="B114" s="1">
        <v>12</v>
      </c>
      <c r="C114" s="19">
        <v>1.7355396302142001</v>
      </c>
      <c r="D114" s="19">
        <v>1.73572813980797</v>
      </c>
      <c r="E114" s="19">
        <v>-1.8850959377458799E-4</v>
      </c>
      <c r="F114" s="20">
        <v>-1.08617279889669E-4</v>
      </c>
      <c r="G114" s="20">
        <f t="shared" si="4"/>
        <v>1.08617279889669E-4</v>
      </c>
      <c r="H114" s="19">
        <v>-9.0639435465746307E-3</v>
      </c>
      <c r="I114">
        <f t="shared" si="5"/>
        <v>-1</v>
      </c>
    </row>
    <row r="115" spans="1:13" x14ac:dyDescent="0.3">
      <c r="A115" s="1">
        <v>2009</v>
      </c>
      <c r="B115" s="1">
        <v>12</v>
      </c>
      <c r="C115" s="19">
        <v>1.82622933910936</v>
      </c>
      <c r="D115" s="19">
        <v>1.8234214214746201</v>
      </c>
      <c r="E115" s="19">
        <v>2.8079176347333098E-3</v>
      </c>
      <c r="F115" s="20">
        <v>1.5375492960280201E-3</v>
      </c>
      <c r="G115" s="20">
        <f t="shared" si="4"/>
        <v>1.5375492960280201E-3</v>
      </c>
      <c r="H115" s="19">
        <v>0.13501067195066499</v>
      </c>
      <c r="I115">
        <f t="shared" si="5"/>
        <v>1</v>
      </c>
    </row>
    <row r="116" spans="1:13" x14ac:dyDescent="0.3">
      <c r="A116" s="1">
        <v>2010</v>
      </c>
      <c r="B116" s="1">
        <v>12</v>
      </c>
      <c r="C116" s="19">
        <v>1.9408313471884899</v>
      </c>
      <c r="D116" s="19">
        <v>1.9458724239354701</v>
      </c>
      <c r="E116" s="19">
        <v>-5.0410767469861702E-3</v>
      </c>
      <c r="F116" s="20">
        <v>-2.5973801146033301E-3</v>
      </c>
      <c r="G116" s="20">
        <f t="shared" si="4"/>
        <v>2.5973801146033301E-3</v>
      </c>
      <c r="H116" s="19">
        <v>-0.24238572761060301</v>
      </c>
      <c r="I116">
        <f t="shared" si="5"/>
        <v>-1</v>
      </c>
    </row>
    <row r="117" spans="1:13" x14ac:dyDescent="0.3">
      <c r="A117" s="1">
        <v>2011</v>
      </c>
      <c r="B117" s="1">
        <v>12</v>
      </c>
      <c r="C117" s="19">
        <v>1.71950588814535</v>
      </c>
      <c r="D117" s="19">
        <v>1.7181710840014599</v>
      </c>
      <c r="E117" s="19">
        <v>1.3348041438883101E-3</v>
      </c>
      <c r="F117" s="20">
        <v>7.7627192386530602E-4</v>
      </c>
      <c r="G117" s="20">
        <f t="shared" si="4"/>
        <v>7.7627192386530602E-4</v>
      </c>
      <c r="H117" s="19">
        <v>6.4180231699000501E-2</v>
      </c>
      <c r="I117">
        <f t="shared" si="5"/>
        <v>1</v>
      </c>
    </row>
    <row r="118" spans="1:13" x14ac:dyDescent="0.3">
      <c r="A118" s="1">
        <v>2012</v>
      </c>
      <c r="B118" s="1">
        <v>12</v>
      </c>
      <c r="C118" s="19">
        <v>1.75454675823151</v>
      </c>
      <c r="D118" s="19">
        <v>1.75640351439485</v>
      </c>
      <c r="E118" s="19">
        <v>-1.85675616334735E-3</v>
      </c>
      <c r="F118" s="20">
        <v>-1.0582540218072401E-3</v>
      </c>
      <c r="G118" s="20">
        <f t="shared" si="4"/>
        <v>1.0582540218072401E-3</v>
      </c>
      <c r="H118" s="19">
        <v>-8.9276798635823801E-2</v>
      </c>
      <c r="I118">
        <f t="shared" si="5"/>
        <v>-1</v>
      </c>
    </row>
    <row r="119" spans="1:13" x14ac:dyDescent="0.3">
      <c r="A119" s="1">
        <v>2013</v>
      </c>
      <c r="B119" s="1">
        <v>12</v>
      </c>
      <c r="C119" s="19">
        <v>1.7976560873598</v>
      </c>
      <c r="D119" s="19">
        <v>1.8101569550121701</v>
      </c>
      <c r="E119" s="19">
        <v>-1.25008676523626E-2</v>
      </c>
      <c r="F119" s="20">
        <v>-6.9539817656237299E-3</v>
      </c>
      <c r="G119" s="20">
        <f t="shared" si="4"/>
        <v>6.9539817656237299E-3</v>
      </c>
      <c r="H119" s="19">
        <v>-0.60106839347233998</v>
      </c>
      <c r="I119">
        <f t="shared" si="5"/>
        <v>-1</v>
      </c>
      <c r="J119" s="29">
        <f>AVERAGE(E110:E119)</f>
        <v>5.1617512217254325E-4</v>
      </c>
      <c r="K119" s="29">
        <f>AVERAGE(F110:F119)</f>
        <v>2.3831899547705073E-4</v>
      </c>
      <c r="L119" s="29">
        <f>AVERAGE(G110:G119)</f>
        <v>2.6634936098856366E-3</v>
      </c>
      <c r="M119" s="29">
        <f>STDEV(F110:F119)</f>
        <v>3.5283471279988054E-3</v>
      </c>
    </row>
    <row r="120" spans="1:13" x14ac:dyDescent="0.3">
      <c r="A120" s="1"/>
      <c r="B120" s="1"/>
      <c r="C120" s="19"/>
      <c r="D120" s="19"/>
      <c r="E120" s="19"/>
    </row>
    <row r="121" spans="1:13" x14ac:dyDescent="0.3">
      <c r="A121" s="1"/>
      <c r="B121" s="1"/>
      <c r="C121" s="19"/>
      <c r="D121" s="19"/>
      <c r="E121" s="19"/>
    </row>
    <row r="122" spans="1:13" x14ac:dyDescent="0.3">
      <c r="A122" s="1"/>
      <c r="B122" s="1"/>
      <c r="C122" s="19"/>
      <c r="D122" s="19"/>
      <c r="E122" s="19"/>
    </row>
    <row r="123" spans="1:13" x14ac:dyDescent="0.3">
      <c r="A123" s="1"/>
      <c r="B123" s="1"/>
      <c r="C123" s="19"/>
      <c r="D123" s="19"/>
      <c r="E123" s="19"/>
    </row>
    <row r="124" spans="1:13" x14ac:dyDescent="0.3">
      <c r="A124" s="1"/>
      <c r="B124" s="1"/>
      <c r="C124" s="19"/>
      <c r="D124" s="19"/>
      <c r="E124" s="19"/>
    </row>
    <row r="125" spans="1:13" x14ac:dyDescent="0.3">
      <c r="A125" s="1"/>
      <c r="B125" s="1"/>
      <c r="C125" s="19"/>
      <c r="D125" s="19"/>
      <c r="E125" s="19"/>
    </row>
    <row r="126" spans="1:13" x14ac:dyDescent="0.3">
      <c r="A126" s="1"/>
      <c r="B126" s="1"/>
      <c r="C126" s="19"/>
      <c r="D126" s="19"/>
      <c r="E126" s="19"/>
    </row>
    <row r="127" spans="1:13" x14ac:dyDescent="0.3">
      <c r="A127" s="1"/>
      <c r="B127" s="1"/>
      <c r="C127" s="19"/>
      <c r="D127" s="19"/>
      <c r="E127" s="19"/>
    </row>
    <row r="128" spans="1:13" x14ac:dyDescent="0.3">
      <c r="A128" s="1"/>
      <c r="B128" s="1"/>
      <c r="C128" s="19"/>
      <c r="D128" s="19"/>
      <c r="E128" s="19"/>
    </row>
    <row r="129" spans="1:5" x14ac:dyDescent="0.3">
      <c r="A129" s="1"/>
      <c r="B129" s="1"/>
      <c r="C129" s="19"/>
      <c r="D129" s="19"/>
      <c r="E129" s="19"/>
    </row>
    <row r="130" spans="1:5" x14ac:dyDescent="0.3">
      <c r="A130" s="1"/>
      <c r="B130" s="1"/>
      <c r="C130" s="19"/>
      <c r="D130" s="19"/>
      <c r="E130" s="19"/>
    </row>
    <row r="131" spans="1:5" x14ac:dyDescent="0.3">
      <c r="A131" s="1"/>
      <c r="B131" s="1"/>
      <c r="C131" s="19"/>
      <c r="D131" s="19"/>
      <c r="E131" s="19"/>
    </row>
    <row r="132" spans="1:5" x14ac:dyDescent="0.3">
      <c r="A132" s="1"/>
      <c r="B132" s="1"/>
      <c r="C132" s="19"/>
      <c r="D132" s="19"/>
      <c r="E132" s="19"/>
    </row>
    <row r="133" spans="1:5" x14ac:dyDescent="0.3">
      <c r="A133" s="1"/>
      <c r="B133" s="1"/>
      <c r="C133" s="19"/>
      <c r="D133" s="19"/>
      <c r="E133" s="19"/>
    </row>
    <row r="134" spans="1:5" x14ac:dyDescent="0.3">
      <c r="A134" s="1"/>
      <c r="B134" s="1"/>
      <c r="C134" s="19"/>
      <c r="D134" s="19"/>
      <c r="E134" s="19"/>
    </row>
    <row r="135" spans="1:5" x14ac:dyDescent="0.3">
      <c r="A135" s="1"/>
      <c r="B135" s="1"/>
      <c r="C135" s="19"/>
      <c r="D135" s="19"/>
      <c r="E135" s="19"/>
    </row>
    <row r="136" spans="1:5" x14ac:dyDescent="0.3">
      <c r="A136" s="1"/>
      <c r="B136" s="1"/>
      <c r="C136" s="19"/>
      <c r="D136" s="19"/>
      <c r="E136" s="19"/>
    </row>
    <row r="137" spans="1:5" x14ac:dyDescent="0.3">
      <c r="A137" s="1"/>
      <c r="B137" s="1"/>
      <c r="C137" s="19"/>
      <c r="D137" s="19"/>
      <c r="E137" s="19"/>
    </row>
    <row r="138" spans="1:5" x14ac:dyDescent="0.3">
      <c r="A138" s="1"/>
      <c r="B138" s="1"/>
      <c r="C138" s="19"/>
      <c r="D138" s="19"/>
      <c r="E138" s="19"/>
    </row>
    <row r="139" spans="1:5" x14ac:dyDescent="0.3">
      <c r="A139" s="1"/>
      <c r="B139" s="1"/>
      <c r="C139" s="19"/>
      <c r="D139" s="19"/>
      <c r="E139" s="19"/>
    </row>
    <row r="140" spans="1:5" x14ac:dyDescent="0.3">
      <c r="A140" s="1"/>
      <c r="B140" s="1"/>
      <c r="C140" s="19"/>
      <c r="D140" s="19"/>
      <c r="E140" s="19"/>
    </row>
    <row r="141" spans="1:5" x14ac:dyDescent="0.3">
      <c r="A141" s="1"/>
      <c r="B141" s="1"/>
      <c r="C141" s="19"/>
      <c r="D141" s="19"/>
      <c r="E141" s="19"/>
    </row>
    <row r="142" spans="1:5" x14ac:dyDescent="0.3">
      <c r="A142" s="1"/>
      <c r="B142" s="1"/>
      <c r="C142" s="19"/>
      <c r="D142" s="19"/>
      <c r="E142" s="19"/>
    </row>
    <row r="143" spans="1:5" x14ac:dyDescent="0.3">
      <c r="A143" s="1"/>
      <c r="B143" s="1"/>
      <c r="C143" s="19"/>
      <c r="D143" s="19"/>
      <c r="E143" s="19"/>
    </row>
    <row r="144" spans="1:5" x14ac:dyDescent="0.3">
      <c r="A144" s="1"/>
      <c r="B144" s="1"/>
      <c r="C144" s="19"/>
      <c r="D144" s="19"/>
      <c r="E144" s="19"/>
    </row>
    <row r="145" spans="1:5" x14ac:dyDescent="0.3">
      <c r="A145" s="1"/>
      <c r="B145" s="1"/>
      <c r="C145" s="19"/>
      <c r="D145" s="19"/>
      <c r="E145" s="19"/>
    </row>
    <row r="146" spans="1:5" x14ac:dyDescent="0.3">
      <c r="A146" s="1"/>
      <c r="B146" s="1"/>
      <c r="C146" s="19"/>
      <c r="D146" s="19"/>
      <c r="E146" s="19"/>
    </row>
    <row r="147" spans="1:5" x14ac:dyDescent="0.3">
      <c r="A147" s="1"/>
      <c r="B147" s="1"/>
      <c r="C147" s="19"/>
      <c r="D147" s="19"/>
      <c r="E147" s="19"/>
    </row>
    <row r="148" spans="1:5" x14ac:dyDescent="0.3">
      <c r="A148" s="1"/>
      <c r="B148" s="1"/>
      <c r="C148" s="19"/>
      <c r="D148" s="19"/>
      <c r="E148" s="19"/>
    </row>
    <row r="149" spans="1:5" x14ac:dyDescent="0.3">
      <c r="A149" s="1"/>
      <c r="B149" s="1"/>
      <c r="C149" s="19"/>
      <c r="D149" s="19"/>
      <c r="E149" s="19"/>
    </row>
    <row r="150" spans="1:5" x14ac:dyDescent="0.3">
      <c r="A150" s="1"/>
      <c r="B150" s="1"/>
      <c r="C150" s="19"/>
      <c r="D150" s="19"/>
      <c r="E150" s="19"/>
    </row>
    <row r="151" spans="1:5" x14ac:dyDescent="0.3">
      <c r="A151" s="1"/>
      <c r="B151" s="1"/>
      <c r="C151" s="19"/>
      <c r="D151" s="19"/>
      <c r="E151" s="19"/>
    </row>
    <row r="152" spans="1:5" x14ac:dyDescent="0.3">
      <c r="A152" s="1"/>
      <c r="B152" s="1"/>
      <c r="C152" s="19"/>
      <c r="D152" s="19"/>
      <c r="E152" s="19"/>
    </row>
    <row r="153" spans="1:5" x14ac:dyDescent="0.3">
      <c r="A153" s="1"/>
      <c r="B153" s="1"/>
      <c r="C153" s="19"/>
      <c r="D153" s="19"/>
      <c r="E153" s="19"/>
    </row>
    <row r="154" spans="1:5" x14ac:dyDescent="0.3">
      <c r="A154" s="1"/>
      <c r="B154" s="1"/>
      <c r="C154" s="19"/>
      <c r="D154" s="19"/>
      <c r="E154" s="19"/>
    </row>
    <row r="155" spans="1:5" x14ac:dyDescent="0.3">
      <c r="A155" s="1"/>
      <c r="B155" s="1"/>
      <c r="C155" s="19"/>
      <c r="D155" s="19"/>
      <c r="E155" s="19"/>
    </row>
    <row r="156" spans="1:5" x14ac:dyDescent="0.3">
      <c r="A156" s="1"/>
      <c r="B156" s="1"/>
      <c r="C156" s="19"/>
      <c r="D156" s="19"/>
      <c r="E156" s="19"/>
    </row>
    <row r="157" spans="1:5" x14ac:dyDescent="0.3">
      <c r="A157" s="1"/>
      <c r="B157" s="1"/>
      <c r="C157" s="19"/>
      <c r="D157" s="19"/>
      <c r="E157" s="19"/>
    </row>
    <row r="158" spans="1:5" x14ac:dyDescent="0.3">
      <c r="A158" s="1"/>
      <c r="B158" s="1"/>
      <c r="C158" s="19"/>
      <c r="D158" s="19"/>
      <c r="E158" s="19"/>
    </row>
    <row r="159" spans="1:5" x14ac:dyDescent="0.3">
      <c r="A159" s="1"/>
      <c r="B159" s="1"/>
      <c r="C159" s="19"/>
      <c r="D159" s="19"/>
      <c r="E159" s="19"/>
    </row>
    <row r="160" spans="1:5" x14ac:dyDescent="0.3">
      <c r="A160" s="1"/>
      <c r="B160" s="1"/>
      <c r="C160" s="19"/>
      <c r="D160" s="19"/>
      <c r="E160" s="19"/>
    </row>
    <row r="161" spans="1:5" x14ac:dyDescent="0.3">
      <c r="A161" s="1"/>
      <c r="B161" s="1"/>
      <c r="C161" s="19"/>
      <c r="D161" s="19"/>
      <c r="E161" s="19"/>
    </row>
    <row r="162" spans="1:5" x14ac:dyDescent="0.3">
      <c r="A162" s="1"/>
      <c r="B162" s="1"/>
      <c r="C162" s="19"/>
      <c r="D162" s="19"/>
      <c r="E162" s="19"/>
    </row>
    <row r="163" spans="1:5" x14ac:dyDescent="0.3">
      <c r="A163" s="1"/>
      <c r="B163" s="1"/>
      <c r="C163" s="19"/>
      <c r="D163" s="19"/>
      <c r="E163" s="19"/>
    </row>
    <row r="164" spans="1:5" x14ac:dyDescent="0.3">
      <c r="A164" s="1"/>
      <c r="B164" s="1"/>
      <c r="C164" s="19"/>
      <c r="D164" s="19"/>
      <c r="E164" s="19"/>
    </row>
    <row r="165" spans="1:5" x14ac:dyDescent="0.3">
      <c r="A165" s="1"/>
      <c r="B165" s="1"/>
      <c r="C165" s="19"/>
      <c r="D165" s="19"/>
      <c r="E165" s="19"/>
    </row>
    <row r="166" spans="1:5" x14ac:dyDescent="0.3">
      <c r="A166" s="1"/>
      <c r="B166" s="1"/>
      <c r="C166" s="19"/>
      <c r="D166" s="19"/>
      <c r="E166" s="19"/>
    </row>
    <row r="167" spans="1:5" x14ac:dyDescent="0.3">
      <c r="A167" s="1"/>
      <c r="B167" s="1"/>
      <c r="C167" s="19"/>
      <c r="D167" s="19"/>
      <c r="E167" s="19"/>
    </row>
    <row r="168" spans="1:5" x14ac:dyDescent="0.3">
      <c r="A168" s="1"/>
      <c r="B168" s="1"/>
      <c r="C168" s="19"/>
      <c r="D168" s="19"/>
      <c r="E168" s="19"/>
    </row>
    <row r="169" spans="1:5" x14ac:dyDescent="0.3">
      <c r="A169" s="1"/>
      <c r="B169" s="1"/>
      <c r="C169" s="19"/>
      <c r="D169" s="19"/>
      <c r="E169" s="19"/>
    </row>
    <row r="170" spans="1:5" x14ac:dyDescent="0.3">
      <c r="A170" s="1"/>
      <c r="B170" s="1"/>
      <c r="C170" s="19"/>
      <c r="D170" s="19"/>
      <c r="E170" s="19"/>
    </row>
    <row r="171" spans="1:5" x14ac:dyDescent="0.3">
      <c r="A171" s="1"/>
      <c r="B171" s="1"/>
      <c r="C171" s="19"/>
      <c r="D171" s="19"/>
      <c r="E171" s="19"/>
    </row>
    <row r="172" spans="1:5" x14ac:dyDescent="0.3">
      <c r="A172" s="1"/>
      <c r="B172" s="1"/>
      <c r="C172" s="19"/>
      <c r="D172" s="19"/>
      <c r="E172" s="19"/>
    </row>
    <row r="173" spans="1:5" x14ac:dyDescent="0.3">
      <c r="A173" s="1"/>
      <c r="B173" s="1"/>
      <c r="C173" s="19"/>
      <c r="D173" s="19"/>
      <c r="E173" s="19"/>
    </row>
    <row r="174" spans="1:5" x14ac:dyDescent="0.3">
      <c r="A174" s="1"/>
      <c r="B174" s="1"/>
      <c r="C174" s="19"/>
      <c r="D174" s="19"/>
      <c r="E174" s="19"/>
    </row>
    <row r="175" spans="1:5" x14ac:dyDescent="0.3">
      <c r="A175" s="1"/>
      <c r="B175" s="1"/>
      <c r="C175" s="19"/>
      <c r="D175" s="19"/>
      <c r="E175" s="19"/>
    </row>
    <row r="176" spans="1:5" x14ac:dyDescent="0.3">
      <c r="A176" s="1"/>
      <c r="B176" s="1"/>
      <c r="C176" s="19"/>
      <c r="D176" s="19"/>
      <c r="E176" s="19"/>
    </row>
    <row r="177" spans="1:5" x14ac:dyDescent="0.3">
      <c r="A177" s="1"/>
      <c r="B177" s="1"/>
      <c r="C177" s="19"/>
      <c r="D177" s="19"/>
      <c r="E177" s="19"/>
    </row>
    <row r="178" spans="1:5" x14ac:dyDescent="0.3">
      <c r="A178" s="1"/>
      <c r="B178" s="1"/>
      <c r="C178" s="19"/>
      <c r="D178" s="19"/>
      <c r="E178" s="19"/>
    </row>
    <row r="179" spans="1:5" x14ac:dyDescent="0.3">
      <c r="A179" s="1"/>
      <c r="B179" s="1"/>
      <c r="C179" s="19"/>
      <c r="D179" s="19"/>
      <c r="E179" s="19"/>
    </row>
    <row r="180" spans="1:5" x14ac:dyDescent="0.3">
      <c r="A180" s="1"/>
      <c r="B180" s="1"/>
      <c r="C180" s="19"/>
      <c r="D180" s="19"/>
      <c r="E180" s="19"/>
    </row>
    <row r="181" spans="1:5" x14ac:dyDescent="0.3">
      <c r="A181" s="1"/>
      <c r="B181" s="1"/>
      <c r="C181" s="19"/>
      <c r="D181" s="19"/>
      <c r="E181" s="19"/>
    </row>
    <row r="182" spans="1:5" x14ac:dyDescent="0.3">
      <c r="A182" s="1"/>
      <c r="B182" s="1"/>
      <c r="C182" s="19"/>
      <c r="D182" s="19"/>
      <c r="E182" s="19"/>
    </row>
    <row r="183" spans="1:5" x14ac:dyDescent="0.3">
      <c r="A183" s="1"/>
      <c r="B183" s="1"/>
      <c r="C183" s="19"/>
      <c r="D183" s="19"/>
      <c r="E183" s="19"/>
    </row>
    <row r="184" spans="1:5" x14ac:dyDescent="0.3">
      <c r="A184" s="1"/>
      <c r="B184" s="1"/>
      <c r="C184" s="19"/>
      <c r="D184" s="19"/>
      <c r="E184" s="19"/>
    </row>
    <row r="185" spans="1:5" x14ac:dyDescent="0.3">
      <c r="A185" s="1"/>
      <c r="B185" s="1"/>
      <c r="C185" s="19"/>
      <c r="D185" s="19"/>
      <c r="E185" s="19"/>
    </row>
    <row r="186" spans="1:5" x14ac:dyDescent="0.3">
      <c r="A186" s="1"/>
      <c r="B186" s="1"/>
      <c r="C186" s="19"/>
      <c r="D186" s="19"/>
      <c r="E186" s="19"/>
    </row>
    <row r="187" spans="1:5" x14ac:dyDescent="0.3">
      <c r="A187" s="1"/>
      <c r="B187" s="1"/>
      <c r="C187" s="19"/>
      <c r="D187" s="19"/>
      <c r="E187" s="19"/>
    </row>
    <row r="188" spans="1:5" x14ac:dyDescent="0.3">
      <c r="A188" s="1"/>
      <c r="B188" s="1"/>
      <c r="C188" s="19"/>
      <c r="D188" s="19"/>
      <c r="E188" s="19"/>
    </row>
    <row r="189" spans="1:5" x14ac:dyDescent="0.3">
      <c r="A189" s="1"/>
      <c r="B189" s="1"/>
      <c r="C189" s="19"/>
      <c r="D189" s="19"/>
      <c r="E189" s="19"/>
    </row>
    <row r="190" spans="1:5" x14ac:dyDescent="0.3">
      <c r="A190" s="1"/>
      <c r="B190" s="1"/>
      <c r="C190" s="19"/>
      <c r="D190" s="19"/>
      <c r="E190" s="19"/>
    </row>
    <row r="191" spans="1:5" x14ac:dyDescent="0.3">
      <c r="A191" s="1"/>
      <c r="B191" s="1"/>
      <c r="C191" s="19"/>
      <c r="D191" s="19"/>
      <c r="E191" s="19"/>
    </row>
    <row r="192" spans="1:5" x14ac:dyDescent="0.3">
      <c r="A192" s="1"/>
      <c r="B192" s="1"/>
      <c r="C192" s="19"/>
      <c r="D192" s="19"/>
      <c r="E192" s="19"/>
    </row>
    <row r="193" spans="1:5" x14ac:dyDescent="0.3">
      <c r="A193" s="1"/>
      <c r="B193" s="1"/>
      <c r="C193" s="19"/>
      <c r="D193" s="19"/>
      <c r="E193" s="19"/>
    </row>
    <row r="194" spans="1:5" x14ac:dyDescent="0.3">
      <c r="A194" s="1"/>
      <c r="B194" s="1"/>
      <c r="C194" s="19"/>
      <c r="D194" s="19"/>
      <c r="E194" s="19"/>
    </row>
    <row r="195" spans="1:5" x14ac:dyDescent="0.3">
      <c r="A195" s="1"/>
      <c r="B195" s="1"/>
      <c r="C195" s="19"/>
      <c r="D195" s="19"/>
      <c r="E195" s="19"/>
    </row>
    <row r="196" spans="1:5" x14ac:dyDescent="0.3">
      <c r="A196" s="1"/>
      <c r="B196" s="1"/>
      <c r="C196" s="19"/>
      <c r="D196" s="19"/>
      <c r="E196" s="19"/>
    </row>
    <row r="197" spans="1:5" x14ac:dyDescent="0.3">
      <c r="A197" s="1"/>
      <c r="B197" s="1"/>
      <c r="C197" s="19"/>
      <c r="D197" s="19"/>
      <c r="E197" s="19"/>
    </row>
    <row r="198" spans="1:5" x14ac:dyDescent="0.3">
      <c r="A198" s="1"/>
      <c r="B198" s="1"/>
      <c r="C198" s="19"/>
      <c r="D198" s="19"/>
      <c r="E198" s="19"/>
    </row>
    <row r="199" spans="1:5" x14ac:dyDescent="0.3">
      <c r="A199" s="1"/>
      <c r="B199" s="1"/>
      <c r="C199" s="19"/>
      <c r="D199" s="19"/>
      <c r="E199" s="19"/>
    </row>
    <row r="200" spans="1:5" x14ac:dyDescent="0.3">
      <c r="A200" s="1"/>
      <c r="B200" s="1"/>
      <c r="C200" s="19"/>
      <c r="D200" s="19"/>
      <c r="E200" s="19"/>
    </row>
    <row r="201" spans="1:5" x14ac:dyDescent="0.3">
      <c r="A201" s="1"/>
      <c r="B201" s="1"/>
      <c r="C201" s="19"/>
      <c r="D201" s="19"/>
      <c r="E201" s="19"/>
    </row>
    <row r="202" spans="1:5" x14ac:dyDescent="0.3">
      <c r="A202" s="1"/>
      <c r="B202" s="1"/>
      <c r="C202" s="19"/>
      <c r="D202" s="19"/>
      <c r="E202" s="19"/>
    </row>
    <row r="203" spans="1:5" x14ac:dyDescent="0.3">
      <c r="A203" s="1"/>
      <c r="B203" s="1"/>
      <c r="C203" s="19"/>
      <c r="D203" s="19"/>
      <c r="E203" s="19"/>
    </row>
    <row r="204" spans="1:5" x14ac:dyDescent="0.3">
      <c r="A204" s="1"/>
      <c r="B204" s="1"/>
      <c r="C204" s="19"/>
      <c r="D204" s="19"/>
      <c r="E204" s="19"/>
    </row>
    <row r="205" spans="1:5" x14ac:dyDescent="0.3">
      <c r="A205" s="1"/>
      <c r="B205" s="1"/>
      <c r="C205" s="19"/>
      <c r="D205" s="19"/>
      <c r="E205" s="19"/>
    </row>
    <row r="206" spans="1:5" x14ac:dyDescent="0.3">
      <c r="A206" s="1"/>
      <c r="B206" s="1"/>
      <c r="C206" s="19"/>
      <c r="D206" s="19"/>
      <c r="E206" s="19"/>
    </row>
    <row r="207" spans="1:5" x14ac:dyDescent="0.3">
      <c r="A207" s="1"/>
      <c r="B207" s="1"/>
      <c r="C207" s="19"/>
      <c r="D207" s="19"/>
      <c r="E207" s="19"/>
    </row>
    <row r="208" spans="1:5" x14ac:dyDescent="0.3">
      <c r="A208" s="1"/>
      <c r="B208" s="1"/>
      <c r="C208" s="19"/>
      <c r="D208" s="19"/>
      <c r="E208" s="19"/>
    </row>
    <row r="209" spans="1:5" x14ac:dyDescent="0.3">
      <c r="A209" s="1"/>
      <c r="B209" s="1"/>
      <c r="C209" s="19"/>
      <c r="D209" s="19"/>
      <c r="E209" s="19"/>
    </row>
    <row r="210" spans="1:5" x14ac:dyDescent="0.3">
      <c r="A210" s="1"/>
      <c r="B210" s="1"/>
      <c r="C210" s="19"/>
      <c r="D210" s="19"/>
      <c r="E210" s="19"/>
    </row>
    <row r="211" spans="1:5" x14ac:dyDescent="0.3">
      <c r="A211" s="1"/>
      <c r="B211" s="1"/>
      <c r="C211" s="19"/>
      <c r="D211" s="19"/>
      <c r="E211" s="19"/>
    </row>
    <row r="212" spans="1:5" x14ac:dyDescent="0.3">
      <c r="A212" s="1"/>
      <c r="B212" s="1"/>
      <c r="C212" s="19"/>
      <c r="D212" s="19"/>
      <c r="E212" s="19"/>
    </row>
    <row r="213" spans="1:5" x14ac:dyDescent="0.3">
      <c r="A213" s="1"/>
      <c r="B213" s="1"/>
      <c r="C213" s="19"/>
      <c r="D213" s="19"/>
      <c r="E213" s="19"/>
    </row>
    <row r="214" spans="1:5" x14ac:dyDescent="0.3">
      <c r="A214" s="1"/>
      <c r="B214" s="1"/>
      <c r="C214" s="19"/>
      <c r="D214" s="19"/>
      <c r="E214" s="19"/>
    </row>
    <row r="215" spans="1:5" x14ac:dyDescent="0.3">
      <c r="A215" s="1"/>
      <c r="B215" s="1"/>
      <c r="C215" s="19"/>
      <c r="D215" s="19"/>
      <c r="E215" s="19"/>
    </row>
    <row r="216" spans="1:5" x14ac:dyDescent="0.3">
      <c r="A216" s="1"/>
      <c r="B216" s="1"/>
      <c r="C216" s="19"/>
      <c r="D216" s="19"/>
      <c r="E216" s="19"/>
    </row>
    <row r="217" spans="1:5" x14ac:dyDescent="0.3">
      <c r="A217" s="1"/>
      <c r="B217" s="1"/>
      <c r="C217" s="19"/>
      <c r="D217" s="19"/>
      <c r="E217" s="19"/>
    </row>
    <row r="218" spans="1:5" x14ac:dyDescent="0.3">
      <c r="A218" s="1"/>
      <c r="B218" s="1"/>
      <c r="C218" s="19"/>
      <c r="D218" s="19"/>
      <c r="E218" s="19"/>
    </row>
    <row r="219" spans="1:5" x14ac:dyDescent="0.3">
      <c r="A219" s="1"/>
      <c r="B219" s="1"/>
      <c r="C219" s="19"/>
      <c r="D219" s="19"/>
      <c r="E219" s="19"/>
    </row>
    <row r="220" spans="1:5" x14ac:dyDescent="0.3">
      <c r="A220" s="1"/>
      <c r="B220" s="1"/>
      <c r="C220" s="19"/>
      <c r="D220" s="19"/>
      <c r="E220" s="19"/>
    </row>
    <row r="221" spans="1:5" x14ac:dyDescent="0.3">
      <c r="A221" s="1"/>
      <c r="B221" s="1"/>
      <c r="C221" s="19"/>
      <c r="D221" s="19"/>
      <c r="E221" s="19"/>
    </row>
    <row r="222" spans="1:5" x14ac:dyDescent="0.3">
      <c r="A222" s="1"/>
      <c r="B222" s="1"/>
      <c r="C222" s="19"/>
      <c r="D222" s="19"/>
      <c r="E222" s="19"/>
    </row>
    <row r="223" spans="1:5" x14ac:dyDescent="0.3">
      <c r="A223" s="1"/>
      <c r="B223" s="1"/>
      <c r="C223" s="19"/>
      <c r="D223" s="19"/>
      <c r="E223" s="19"/>
    </row>
    <row r="224" spans="1:5" x14ac:dyDescent="0.3">
      <c r="A224" s="1"/>
      <c r="B224" s="1"/>
      <c r="C224" s="19"/>
      <c r="D224" s="19"/>
      <c r="E224" s="19"/>
    </row>
    <row r="225" spans="1:5" x14ac:dyDescent="0.3">
      <c r="A225" s="1"/>
      <c r="B225" s="1"/>
      <c r="C225" s="19"/>
      <c r="D225" s="19"/>
      <c r="E225" s="19"/>
    </row>
    <row r="226" spans="1:5" x14ac:dyDescent="0.3">
      <c r="A226" s="1"/>
      <c r="B226" s="1"/>
      <c r="C226" s="19"/>
      <c r="D226" s="19"/>
      <c r="E226" s="19"/>
    </row>
    <row r="227" spans="1:5" x14ac:dyDescent="0.3">
      <c r="A227" s="1"/>
      <c r="B227" s="1"/>
      <c r="C227" s="19"/>
      <c r="D227" s="19"/>
      <c r="E227" s="19"/>
    </row>
    <row r="228" spans="1:5" x14ac:dyDescent="0.3">
      <c r="A228" s="1"/>
      <c r="B228" s="1"/>
      <c r="C228" s="19"/>
      <c r="D228" s="19"/>
      <c r="E228" s="19"/>
    </row>
    <row r="229" spans="1:5" x14ac:dyDescent="0.3">
      <c r="A229" s="1"/>
      <c r="B229" s="1"/>
      <c r="C229" s="19"/>
      <c r="D229" s="19"/>
      <c r="E229" s="19"/>
    </row>
    <row r="230" spans="1:5" x14ac:dyDescent="0.3">
      <c r="A230" s="1"/>
      <c r="B230" s="1"/>
      <c r="C230" s="19"/>
      <c r="D230" s="19"/>
      <c r="E230" s="19"/>
    </row>
    <row r="231" spans="1:5" x14ac:dyDescent="0.3">
      <c r="A231" s="1"/>
      <c r="B231" s="1"/>
      <c r="C231" s="19"/>
      <c r="D231" s="19"/>
      <c r="E231" s="19"/>
    </row>
    <row r="232" spans="1:5" x14ac:dyDescent="0.3">
      <c r="A232" s="1"/>
      <c r="B232" s="1"/>
      <c r="C232" s="19"/>
      <c r="D232" s="19"/>
      <c r="E232" s="19"/>
    </row>
    <row r="233" spans="1:5" x14ac:dyDescent="0.3">
      <c r="A233" s="1"/>
      <c r="B233" s="1"/>
      <c r="C233" s="19"/>
      <c r="D233" s="19"/>
      <c r="E233" s="19"/>
    </row>
    <row r="234" spans="1:5" x14ac:dyDescent="0.3">
      <c r="A234" s="1"/>
      <c r="B234" s="1"/>
      <c r="C234" s="19"/>
      <c r="D234" s="19"/>
      <c r="E234" s="19"/>
    </row>
    <row r="235" spans="1:5" x14ac:dyDescent="0.3">
      <c r="A235" s="1"/>
      <c r="B235" s="1"/>
      <c r="C235" s="19"/>
      <c r="D235" s="19"/>
      <c r="E235" s="19"/>
    </row>
    <row r="236" spans="1:5" x14ac:dyDescent="0.3">
      <c r="A236" s="1"/>
      <c r="B236" s="1"/>
      <c r="C236" s="19"/>
      <c r="D236" s="19"/>
      <c r="E236" s="19"/>
    </row>
    <row r="237" spans="1:5" x14ac:dyDescent="0.3">
      <c r="A237" s="1"/>
      <c r="B237" s="1"/>
      <c r="C237" s="19"/>
      <c r="D237" s="19"/>
      <c r="E237" s="19"/>
    </row>
    <row r="238" spans="1:5" x14ac:dyDescent="0.3">
      <c r="A238" s="1"/>
      <c r="B238" s="1"/>
      <c r="C238" s="19"/>
      <c r="D238" s="19"/>
      <c r="E238" s="19"/>
    </row>
    <row r="239" spans="1:5" x14ac:dyDescent="0.3">
      <c r="A239" s="1"/>
      <c r="B239" s="1"/>
      <c r="C239" s="19"/>
      <c r="D239" s="19"/>
      <c r="E239" s="19"/>
    </row>
    <row r="240" spans="1:5" x14ac:dyDescent="0.3">
      <c r="A240" s="1"/>
      <c r="B240" s="1"/>
      <c r="C240" s="19"/>
      <c r="D240" s="19"/>
      <c r="E240" s="19"/>
    </row>
    <row r="241" spans="1:5" x14ac:dyDescent="0.3">
      <c r="A241" s="1"/>
      <c r="B241" s="1"/>
      <c r="C241" s="19"/>
      <c r="D241" s="19"/>
      <c r="E241" s="19"/>
    </row>
    <row r="242" spans="1:5" x14ac:dyDescent="0.3">
      <c r="A242" s="1"/>
      <c r="B242" s="1"/>
      <c r="C242" s="19"/>
      <c r="D242" s="19"/>
      <c r="E242" s="19"/>
    </row>
    <row r="243" spans="1:5" x14ac:dyDescent="0.3">
      <c r="A243" s="1"/>
      <c r="B243" s="1"/>
      <c r="C243" s="19"/>
      <c r="D243" s="19"/>
      <c r="E243" s="19"/>
    </row>
    <row r="244" spans="1:5" x14ac:dyDescent="0.3">
      <c r="A244" s="1"/>
      <c r="B244" s="1"/>
      <c r="C244" s="19"/>
      <c r="D244" s="19"/>
      <c r="E244" s="19"/>
    </row>
    <row r="245" spans="1:5" x14ac:dyDescent="0.3">
      <c r="A245" s="1"/>
      <c r="B245" s="1"/>
      <c r="C245" s="19"/>
      <c r="D245" s="19"/>
      <c r="E245" s="19"/>
    </row>
    <row r="246" spans="1:5" x14ac:dyDescent="0.3">
      <c r="A246" s="1"/>
      <c r="B246" s="1"/>
      <c r="C246" s="19"/>
      <c r="D246" s="19"/>
      <c r="E246" s="19"/>
    </row>
    <row r="247" spans="1:5" x14ac:dyDescent="0.3">
      <c r="A247" s="1"/>
      <c r="B247" s="1"/>
      <c r="C247" s="19"/>
      <c r="D247" s="19"/>
      <c r="E247" s="19"/>
    </row>
    <row r="248" spans="1:5" x14ac:dyDescent="0.3">
      <c r="A248" s="1"/>
      <c r="B248" s="1"/>
      <c r="C248" s="19"/>
      <c r="D248" s="19"/>
      <c r="E248" s="19"/>
    </row>
    <row r="249" spans="1:5" x14ac:dyDescent="0.3">
      <c r="A249" s="1"/>
      <c r="B249" s="1"/>
      <c r="C249" s="19"/>
      <c r="D249" s="19"/>
      <c r="E249" s="19"/>
    </row>
    <row r="250" spans="1:5" x14ac:dyDescent="0.3">
      <c r="A250" s="1"/>
      <c r="B250" s="1"/>
      <c r="C250" s="19"/>
      <c r="D250" s="19"/>
      <c r="E250" s="19"/>
    </row>
    <row r="251" spans="1:5" x14ac:dyDescent="0.3">
      <c r="A251" s="1"/>
      <c r="B251" s="1"/>
      <c r="C251" s="19"/>
      <c r="D251" s="19"/>
      <c r="E251" s="19"/>
    </row>
    <row r="252" spans="1:5" x14ac:dyDescent="0.3">
      <c r="A252" s="1"/>
      <c r="B252" s="1"/>
      <c r="C252" s="19"/>
      <c r="D252" s="19"/>
      <c r="E252" s="19"/>
    </row>
    <row r="253" spans="1:5" x14ac:dyDescent="0.3">
      <c r="A253" s="1"/>
      <c r="B253" s="1"/>
      <c r="C253" s="19"/>
      <c r="D253" s="19"/>
      <c r="E253" s="19"/>
    </row>
    <row r="254" spans="1:5" x14ac:dyDescent="0.3">
      <c r="A254" s="1"/>
      <c r="B254" s="1"/>
      <c r="C254" s="19"/>
      <c r="D254" s="19"/>
      <c r="E254" s="19"/>
    </row>
    <row r="255" spans="1:5" x14ac:dyDescent="0.3">
      <c r="A255" s="1"/>
      <c r="B255" s="1"/>
      <c r="C255" s="19"/>
      <c r="D255" s="19"/>
      <c r="E255" s="19"/>
    </row>
    <row r="256" spans="1:5" x14ac:dyDescent="0.3">
      <c r="A256" s="1"/>
      <c r="B256" s="1"/>
      <c r="C256" s="19"/>
      <c r="D256" s="19"/>
      <c r="E256" s="19"/>
    </row>
    <row r="257" spans="1:5" x14ac:dyDescent="0.3">
      <c r="A257" s="1"/>
      <c r="B257" s="1"/>
      <c r="C257" s="19"/>
      <c r="D257" s="19"/>
      <c r="E257" s="19"/>
    </row>
    <row r="258" spans="1:5" x14ac:dyDescent="0.3">
      <c r="A258" s="1"/>
      <c r="B258" s="1"/>
      <c r="C258" s="19"/>
      <c r="D258" s="19"/>
      <c r="E258" s="19"/>
    </row>
    <row r="259" spans="1:5" x14ac:dyDescent="0.3">
      <c r="A259" s="1"/>
      <c r="B259" s="1"/>
      <c r="C259" s="19"/>
      <c r="D259" s="19"/>
      <c r="E259" s="19"/>
    </row>
    <row r="260" spans="1:5" x14ac:dyDescent="0.3">
      <c r="A260" s="1"/>
      <c r="B260" s="1"/>
      <c r="C260" s="19"/>
      <c r="D260" s="19"/>
      <c r="E260" s="19"/>
    </row>
    <row r="261" spans="1:5" x14ac:dyDescent="0.3">
      <c r="A261" s="1"/>
      <c r="B261" s="1"/>
      <c r="C261" s="19"/>
      <c r="D261" s="19"/>
      <c r="E261" s="19"/>
    </row>
    <row r="262" spans="1:5" x14ac:dyDescent="0.3">
      <c r="A262" s="1"/>
      <c r="B262" s="1"/>
      <c r="C262" s="19"/>
      <c r="D262" s="19"/>
      <c r="E262" s="19"/>
    </row>
    <row r="263" spans="1:5" x14ac:dyDescent="0.3">
      <c r="A263" s="1"/>
      <c r="B263" s="1"/>
      <c r="C263" s="19"/>
      <c r="D263" s="19"/>
      <c r="E263" s="19"/>
    </row>
    <row r="264" spans="1:5" x14ac:dyDescent="0.3">
      <c r="A264" s="1"/>
      <c r="B264" s="1"/>
      <c r="C264" s="19"/>
      <c r="D264" s="19"/>
      <c r="E264" s="19"/>
    </row>
    <row r="265" spans="1:5" x14ac:dyDescent="0.3">
      <c r="A265" s="1"/>
      <c r="B265" s="1"/>
      <c r="C265" s="19"/>
      <c r="D265" s="19"/>
      <c r="E265" s="19"/>
    </row>
    <row r="266" spans="1:5" x14ac:dyDescent="0.3">
      <c r="A266" s="1"/>
      <c r="B266" s="1"/>
      <c r="C266" s="19"/>
      <c r="D266" s="19"/>
      <c r="E266" s="19"/>
    </row>
    <row r="267" spans="1:5" x14ac:dyDescent="0.3">
      <c r="A267" s="1"/>
      <c r="B267" s="1"/>
      <c r="C267" s="19"/>
      <c r="D267" s="19"/>
      <c r="E267" s="19"/>
    </row>
    <row r="268" spans="1:5" x14ac:dyDescent="0.3">
      <c r="A268" s="1"/>
      <c r="B268" s="1"/>
      <c r="C268" s="19"/>
      <c r="D268" s="19"/>
      <c r="E268" s="19"/>
    </row>
    <row r="269" spans="1:5" x14ac:dyDescent="0.3">
      <c r="A269" s="1"/>
      <c r="B269" s="1"/>
      <c r="C269" s="19"/>
      <c r="D269" s="19"/>
      <c r="E269" s="19"/>
    </row>
    <row r="270" spans="1:5" x14ac:dyDescent="0.3">
      <c r="A270" s="1"/>
      <c r="B270" s="1"/>
      <c r="C270" s="19"/>
      <c r="D270" s="19"/>
      <c r="E270" s="19"/>
    </row>
    <row r="271" spans="1:5" x14ac:dyDescent="0.3">
      <c r="A271" s="1"/>
      <c r="B271" s="1"/>
      <c r="C271" s="19"/>
      <c r="D271" s="19"/>
      <c r="E271" s="19"/>
    </row>
    <row r="272" spans="1:5" x14ac:dyDescent="0.3">
      <c r="A272" s="1"/>
      <c r="B272" s="1"/>
      <c r="C272" s="19"/>
      <c r="D272" s="19"/>
      <c r="E272" s="19"/>
    </row>
    <row r="273" spans="1:5" x14ac:dyDescent="0.3">
      <c r="A273" s="1"/>
      <c r="B273" s="1"/>
      <c r="C273" s="19"/>
      <c r="D273" s="19"/>
      <c r="E273" s="19"/>
    </row>
    <row r="274" spans="1:5" x14ac:dyDescent="0.3">
      <c r="A274" s="1"/>
      <c r="B274" s="1"/>
      <c r="C274" s="19"/>
      <c r="D274" s="19"/>
      <c r="E274" s="19"/>
    </row>
    <row r="275" spans="1:5" x14ac:dyDescent="0.3">
      <c r="A275" s="1"/>
      <c r="B275" s="1"/>
      <c r="C275" s="19"/>
      <c r="D275" s="19"/>
      <c r="E275" s="19"/>
    </row>
    <row r="276" spans="1:5" x14ac:dyDescent="0.3">
      <c r="A276" s="1"/>
      <c r="B276" s="1"/>
      <c r="C276" s="19"/>
      <c r="D276" s="19"/>
      <c r="E276" s="19"/>
    </row>
    <row r="277" spans="1:5" x14ac:dyDescent="0.3">
      <c r="A277" s="1"/>
      <c r="B277" s="1"/>
      <c r="C277" s="19"/>
      <c r="D277" s="19"/>
      <c r="E277" s="19"/>
    </row>
    <row r="278" spans="1:5" x14ac:dyDescent="0.3">
      <c r="A278" s="1"/>
      <c r="B278" s="1"/>
      <c r="C278" s="19"/>
      <c r="D278" s="19"/>
      <c r="E278" s="19"/>
    </row>
    <row r="279" spans="1:5" x14ac:dyDescent="0.3">
      <c r="A279" s="1"/>
      <c r="B279" s="1"/>
      <c r="C279" s="19"/>
      <c r="D279" s="19"/>
      <c r="E279" s="19"/>
    </row>
    <row r="280" spans="1:5" x14ac:dyDescent="0.3">
      <c r="A280" s="1"/>
      <c r="B280" s="1"/>
      <c r="C280" s="19"/>
      <c r="D280" s="19"/>
      <c r="E280" s="19"/>
    </row>
    <row r="281" spans="1:5" x14ac:dyDescent="0.3">
      <c r="A281" s="1"/>
      <c r="B281" s="1"/>
      <c r="C281" s="19"/>
      <c r="D281" s="19"/>
      <c r="E281" s="19"/>
    </row>
    <row r="282" spans="1:5" x14ac:dyDescent="0.3">
      <c r="A282" s="1"/>
      <c r="B282" s="1"/>
      <c r="C282" s="19"/>
      <c r="D282" s="19"/>
      <c r="E282" s="19"/>
    </row>
    <row r="283" spans="1:5" x14ac:dyDescent="0.3">
      <c r="A283" s="1"/>
      <c r="B283" s="1"/>
      <c r="C283" s="19"/>
      <c r="D283" s="19"/>
      <c r="E283" s="19"/>
    </row>
    <row r="284" spans="1:5" x14ac:dyDescent="0.3">
      <c r="A284" s="1"/>
      <c r="B284" s="1"/>
      <c r="C284" s="19"/>
      <c r="D284" s="19"/>
      <c r="E284" s="19"/>
    </row>
    <row r="285" spans="1:5" x14ac:dyDescent="0.3">
      <c r="A285" s="1"/>
      <c r="B285" s="1"/>
      <c r="C285" s="19"/>
      <c r="D285" s="19"/>
      <c r="E285" s="19"/>
    </row>
    <row r="286" spans="1:5" x14ac:dyDescent="0.3">
      <c r="A286" s="1"/>
      <c r="B286" s="1"/>
      <c r="C286" s="19"/>
      <c r="D286" s="19"/>
      <c r="E286" s="19"/>
    </row>
    <row r="287" spans="1:5" x14ac:dyDescent="0.3">
      <c r="A287" s="1"/>
      <c r="B287" s="1"/>
      <c r="C287" s="19"/>
      <c r="D287" s="19"/>
      <c r="E287" s="19"/>
    </row>
    <row r="288" spans="1:5" x14ac:dyDescent="0.3">
      <c r="A288" s="1"/>
      <c r="B288" s="1"/>
      <c r="C288" s="19"/>
      <c r="D288" s="19"/>
      <c r="E288" s="19"/>
    </row>
    <row r="289" spans="1:5" x14ac:dyDescent="0.3">
      <c r="A289" s="1"/>
      <c r="B289" s="1"/>
      <c r="C289" s="19"/>
      <c r="D289" s="19"/>
      <c r="E289" s="19"/>
    </row>
    <row r="290" spans="1:5" x14ac:dyDescent="0.3">
      <c r="A290" s="1"/>
      <c r="B290" s="1"/>
      <c r="C290" s="19"/>
      <c r="D290" s="19"/>
      <c r="E290" s="19"/>
    </row>
    <row r="291" spans="1:5" x14ac:dyDescent="0.3">
      <c r="A291" s="1"/>
      <c r="B291" s="1"/>
      <c r="C291" s="19"/>
      <c r="D291" s="19"/>
      <c r="E291" s="19"/>
    </row>
    <row r="292" spans="1:5" x14ac:dyDescent="0.3">
      <c r="A292" s="1"/>
      <c r="B292" s="1"/>
      <c r="C292" s="19"/>
      <c r="D292" s="19"/>
      <c r="E292" s="19"/>
    </row>
    <row r="293" spans="1:5" x14ac:dyDescent="0.3">
      <c r="A293" s="1"/>
      <c r="B293" s="1"/>
      <c r="C293" s="19"/>
      <c r="D293" s="19"/>
      <c r="E293" s="19"/>
    </row>
    <row r="294" spans="1:5" x14ac:dyDescent="0.3">
      <c r="A294" s="1"/>
      <c r="B294" s="1"/>
      <c r="C294" s="19"/>
      <c r="D294" s="19"/>
      <c r="E294" s="19"/>
    </row>
    <row r="295" spans="1:5" x14ac:dyDescent="0.3">
      <c r="A295" s="1"/>
      <c r="B295" s="1"/>
      <c r="C295" s="19"/>
      <c r="D295" s="19"/>
      <c r="E295" s="19"/>
    </row>
    <row r="296" spans="1:5" x14ac:dyDescent="0.3">
      <c r="A296" s="1"/>
      <c r="B296" s="1"/>
      <c r="C296" s="19"/>
      <c r="D296" s="19"/>
      <c r="E296" s="19"/>
    </row>
    <row r="297" spans="1:5" x14ac:dyDescent="0.3">
      <c r="A297" s="1"/>
      <c r="B297" s="1"/>
      <c r="C297" s="19"/>
      <c r="D297" s="19"/>
      <c r="E297" s="19"/>
    </row>
    <row r="298" spans="1:5" x14ac:dyDescent="0.3">
      <c r="A298" s="1"/>
      <c r="B298" s="1"/>
      <c r="C298" s="19"/>
      <c r="D298" s="19"/>
      <c r="E298" s="19"/>
    </row>
    <row r="299" spans="1:5" x14ac:dyDescent="0.3">
      <c r="A299" s="1"/>
      <c r="B299" s="1"/>
      <c r="C299" s="19"/>
      <c r="D299" s="19"/>
      <c r="E299" s="19"/>
    </row>
    <row r="300" spans="1:5" x14ac:dyDescent="0.3">
      <c r="A300" s="1"/>
      <c r="B300" s="1"/>
      <c r="C300" s="19"/>
      <c r="D300" s="19"/>
      <c r="E300" s="19"/>
    </row>
    <row r="301" spans="1:5" x14ac:dyDescent="0.3">
      <c r="A301" s="1"/>
      <c r="B301" s="1"/>
      <c r="C301" s="19"/>
      <c r="D301" s="19"/>
      <c r="E301" s="19"/>
    </row>
    <row r="302" spans="1:5" x14ac:dyDescent="0.3">
      <c r="A302" s="1"/>
      <c r="B302" s="1"/>
      <c r="C302" s="19"/>
      <c r="D302" s="19"/>
      <c r="E302" s="19"/>
    </row>
    <row r="303" spans="1:5" x14ac:dyDescent="0.3">
      <c r="A303" s="1"/>
      <c r="B303" s="1"/>
      <c r="C303" s="19"/>
      <c r="D303" s="19"/>
      <c r="E303" s="19"/>
    </row>
    <row r="304" spans="1:5" x14ac:dyDescent="0.3">
      <c r="A304" s="1"/>
      <c r="B304" s="1"/>
      <c r="C304" s="19"/>
      <c r="D304" s="19"/>
      <c r="E304" s="19"/>
    </row>
    <row r="305" spans="1:5" x14ac:dyDescent="0.3">
      <c r="A305" s="1"/>
      <c r="B305" s="1"/>
      <c r="C305" s="19"/>
      <c r="D305" s="19"/>
      <c r="E305" s="19"/>
    </row>
    <row r="306" spans="1:5" x14ac:dyDescent="0.3">
      <c r="A306" s="1"/>
      <c r="B306" s="1"/>
      <c r="C306" s="19"/>
      <c r="D306" s="19"/>
      <c r="E306" s="19"/>
    </row>
    <row r="307" spans="1:5" x14ac:dyDescent="0.3">
      <c r="A307" s="1"/>
      <c r="B307" s="1"/>
      <c r="C307" s="19"/>
      <c r="D307" s="19"/>
      <c r="E307" s="19"/>
    </row>
    <row r="308" spans="1:5" x14ac:dyDescent="0.3">
      <c r="A308" s="1"/>
      <c r="B308" s="1"/>
      <c r="C308" s="19"/>
      <c r="D308" s="19"/>
      <c r="E308" s="19"/>
    </row>
    <row r="309" spans="1:5" x14ac:dyDescent="0.3">
      <c r="A309" s="1"/>
      <c r="B309" s="1"/>
      <c r="C309" s="19"/>
      <c r="D309" s="19"/>
      <c r="E309" s="19"/>
    </row>
    <row r="310" spans="1:5" x14ac:dyDescent="0.3">
      <c r="A310" s="1"/>
      <c r="B310" s="1"/>
      <c r="C310" s="19"/>
      <c r="D310" s="19"/>
      <c r="E310" s="19"/>
    </row>
    <row r="311" spans="1:5" x14ac:dyDescent="0.3">
      <c r="A311" s="1"/>
      <c r="B311" s="1"/>
      <c r="C311" s="19"/>
      <c r="D311" s="19"/>
      <c r="E311" s="19"/>
    </row>
    <row r="312" spans="1:5" x14ac:dyDescent="0.3">
      <c r="A312" s="1"/>
      <c r="B312" s="1"/>
      <c r="C312" s="19"/>
      <c r="D312" s="19"/>
      <c r="E312" s="19"/>
    </row>
    <row r="313" spans="1:5" x14ac:dyDescent="0.3">
      <c r="A313" s="1"/>
      <c r="B313" s="1"/>
      <c r="C313" s="19"/>
      <c r="D313" s="19"/>
      <c r="E313" s="19"/>
    </row>
    <row r="314" spans="1:5" x14ac:dyDescent="0.3">
      <c r="A314" s="1"/>
      <c r="B314" s="1"/>
      <c r="C314" s="19"/>
      <c r="D314" s="19"/>
      <c r="E314" s="19"/>
    </row>
    <row r="315" spans="1:5" x14ac:dyDescent="0.3">
      <c r="A315" s="1"/>
      <c r="B315" s="1"/>
      <c r="C315" s="19"/>
      <c r="D315" s="19"/>
      <c r="E315" s="19"/>
    </row>
    <row r="316" spans="1:5" x14ac:dyDescent="0.3">
      <c r="A316" s="1"/>
      <c r="B316" s="1"/>
      <c r="C316" s="19"/>
      <c r="D316" s="19"/>
      <c r="E316" s="19"/>
    </row>
  </sheetData>
  <sortState ref="A2:I119">
    <sortCondition ref="B2:B119"/>
  </sortState>
  <mergeCells count="1">
    <mergeCell ref="L1:M1"/>
  </mergeCells>
  <pageMargins left="0.7" right="0.7" top="0.75" bottom="0.75" header="0.3" footer="0.3"/>
  <pageSetup scale="5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5"/>
  <sheetViews>
    <sheetView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P2" sqref="P2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8.6640625" customWidth="1"/>
    <col min="4" max="4" width="8.5546875" customWidth="1"/>
    <col min="5" max="7" width="9.5546875" customWidth="1"/>
    <col min="9" max="9" width="15.5546875" bestFit="1" customWidth="1"/>
    <col min="10" max="10" width="10.44140625" bestFit="1" customWidth="1"/>
    <col min="11" max="11" width="12.44140625" bestFit="1" customWidth="1"/>
    <col min="13" max="13" width="15.33203125" bestFit="1" customWidth="1"/>
    <col min="14" max="14" width="15.88671875" bestFit="1" customWidth="1"/>
  </cols>
  <sheetData>
    <row r="1" spans="1:17" ht="27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21" t="s">
        <v>114</v>
      </c>
      <c r="J1" s="22" t="s">
        <v>115</v>
      </c>
      <c r="K1" s="22" t="s">
        <v>116</v>
      </c>
      <c r="M1" s="21" t="s">
        <v>117</v>
      </c>
      <c r="N1" s="21" t="s">
        <v>118</v>
      </c>
      <c r="P1" s="33" t="s">
        <v>143</v>
      </c>
      <c r="Q1" s="33"/>
    </row>
    <row r="2" spans="1:17" x14ac:dyDescent="0.3">
      <c r="A2" s="1">
        <v>2004</v>
      </c>
      <c r="B2" s="1">
        <v>9</v>
      </c>
      <c r="C2" s="19">
        <v>2.4730134618047401</v>
      </c>
      <c r="D2" s="19"/>
      <c r="E2" s="19"/>
      <c r="F2" s="19"/>
      <c r="G2" s="19"/>
    </row>
    <row r="3" spans="1:17" x14ac:dyDescent="0.3">
      <c r="A3" s="1">
        <v>2004</v>
      </c>
      <c r="B3" s="1">
        <v>10</v>
      </c>
      <c r="C3" s="19">
        <v>2.2732741553526998</v>
      </c>
      <c r="D3" s="19"/>
      <c r="E3" s="19"/>
      <c r="F3" s="19"/>
      <c r="G3" s="19"/>
    </row>
    <row r="4" spans="1:17" x14ac:dyDescent="0.3">
      <c r="A4" s="1">
        <v>2004</v>
      </c>
      <c r="B4" s="1">
        <v>11</v>
      </c>
      <c r="C4" s="19">
        <v>1.91195830022082</v>
      </c>
      <c r="D4" s="19">
        <v>1.8955857462911101</v>
      </c>
      <c r="E4" s="19">
        <v>1.9459234197872799</v>
      </c>
      <c r="F4" s="19">
        <v>1.8452480727949401</v>
      </c>
      <c r="G4" s="19">
        <v>2.5348990465410198E-2</v>
      </c>
      <c r="I4" s="19"/>
      <c r="J4" s="23"/>
      <c r="K4" s="24"/>
      <c r="M4" s="24"/>
      <c r="N4" s="24"/>
    </row>
    <row r="5" spans="1:17" x14ac:dyDescent="0.3">
      <c r="A5" s="1">
        <v>2004</v>
      </c>
      <c r="B5" s="1">
        <v>12</v>
      </c>
      <c r="C5" s="19">
        <v>1.9069790987150399</v>
      </c>
      <c r="D5" s="19">
        <v>1.90039953234897</v>
      </c>
      <c r="E5" s="19">
        <v>1.95065743016799</v>
      </c>
      <c r="F5" s="19">
        <v>1.85014163452995</v>
      </c>
      <c r="G5" s="19">
        <v>2.5308817117318999E-2</v>
      </c>
      <c r="I5" s="19"/>
      <c r="J5" s="23"/>
      <c r="K5" s="24"/>
      <c r="M5" s="24"/>
      <c r="N5" s="24"/>
    </row>
    <row r="6" spans="1:17" x14ac:dyDescent="0.3">
      <c r="A6" s="1">
        <v>2005</v>
      </c>
      <c r="B6" s="1">
        <v>1</v>
      </c>
      <c r="C6" s="19">
        <v>1.8830261448968799</v>
      </c>
      <c r="D6" s="19">
        <v>1.891572999226</v>
      </c>
      <c r="E6" s="19">
        <v>1.9421528188613599</v>
      </c>
      <c r="F6" s="19">
        <v>1.84099317959063</v>
      </c>
      <c r="G6" s="19">
        <v>2.5470930152870198E-2</v>
      </c>
      <c r="I6" s="19">
        <f>+[1]YHat!D7</f>
        <v>1.8942405148813699</v>
      </c>
      <c r="J6" s="23">
        <f t="shared" ref="J6:J69" si="0">+D6-I6</f>
        <v>-2.6675156553699342E-3</v>
      </c>
      <c r="K6" s="24">
        <f t="shared" ref="K6:K69" si="1">+D6/I6-1</f>
        <v>-1.4082243698271268E-3</v>
      </c>
      <c r="M6" s="24">
        <f t="shared" ref="M6:M69" si="2">+C6/I6-1</f>
        <v>-5.9202460808902568E-3</v>
      </c>
      <c r="N6" s="24">
        <f t="shared" ref="N6:N69" si="3">+C6/D6-1</f>
        <v>-4.5183846103836744E-3</v>
      </c>
    </row>
    <row r="7" spans="1:17" x14ac:dyDescent="0.3">
      <c r="A7" s="1">
        <v>2005</v>
      </c>
      <c r="B7" s="1">
        <v>2</v>
      </c>
      <c r="C7" s="19">
        <v>1.65569889654542</v>
      </c>
      <c r="D7" s="19">
        <v>1.7004965232340501</v>
      </c>
      <c r="E7" s="19">
        <v>1.75087749606774</v>
      </c>
      <c r="F7" s="19">
        <v>1.65011555040036</v>
      </c>
      <c r="G7" s="19">
        <v>2.53707950983546E-2</v>
      </c>
      <c r="I7" s="19">
        <f>+[1]YHat!D8</f>
        <v>1.70102371685994</v>
      </c>
      <c r="J7" s="23">
        <f t="shared" si="0"/>
        <v>-5.2719362588993235E-4</v>
      </c>
      <c r="K7" s="24">
        <f t="shared" si="1"/>
        <v>-3.0992726360279388E-4</v>
      </c>
      <c r="M7" s="24">
        <f t="shared" si="2"/>
        <v>-2.6645613382856759E-2</v>
      </c>
      <c r="N7" s="24">
        <f t="shared" si="3"/>
        <v>-2.6343850796844204E-2</v>
      </c>
    </row>
    <row r="8" spans="1:17" x14ac:dyDescent="0.3">
      <c r="A8" s="1">
        <v>2005</v>
      </c>
      <c r="B8" s="1">
        <v>3</v>
      </c>
      <c r="C8" s="19">
        <v>1.9396655336075701</v>
      </c>
      <c r="D8" s="19">
        <v>1.92206721081544</v>
      </c>
      <c r="E8" s="19">
        <v>1.9734028648445501</v>
      </c>
      <c r="F8" s="19">
        <v>1.8707315567863201</v>
      </c>
      <c r="G8" s="19">
        <v>2.5851552408725199E-2</v>
      </c>
      <c r="I8" s="19">
        <f>+[1]YHat!D9</f>
        <v>1.92131680646428</v>
      </c>
      <c r="J8" s="23">
        <f t="shared" si="0"/>
        <v>7.5040435115991677E-4</v>
      </c>
      <c r="K8" s="24">
        <f t="shared" si="1"/>
        <v>3.9056773387668997E-4</v>
      </c>
      <c r="M8" s="24">
        <f t="shared" si="2"/>
        <v>9.5500789258469165E-3</v>
      </c>
      <c r="N8" s="24">
        <f t="shared" si="3"/>
        <v>9.1559351791157262E-3</v>
      </c>
    </row>
    <row r="9" spans="1:17" x14ac:dyDescent="0.3">
      <c r="A9" s="1">
        <v>2005</v>
      </c>
      <c r="B9" s="1">
        <v>4</v>
      </c>
      <c r="C9" s="19">
        <v>1.85645355878409</v>
      </c>
      <c r="D9" s="19">
        <v>1.8447628644293701</v>
      </c>
      <c r="E9" s="19">
        <v>1.8950944118865201</v>
      </c>
      <c r="F9" s="19">
        <v>1.7944313169722199</v>
      </c>
      <c r="G9" s="19">
        <v>2.5345905521390402E-2</v>
      </c>
      <c r="I9" s="19">
        <f>+[1]YHat!D10</f>
        <v>1.8496904180351701</v>
      </c>
      <c r="J9" s="23">
        <f t="shared" si="0"/>
        <v>-4.9275536057999947E-3</v>
      </c>
      <c r="K9" s="24">
        <f t="shared" si="1"/>
        <v>-2.6639882856906993E-3</v>
      </c>
      <c r="M9" s="24">
        <f t="shared" si="2"/>
        <v>3.6563636179205439E-3</v>
      </c>
      <c r="N9" s="24">
        <f t="shared" si="3"/>
        <v>6.3372342213405819E-3</v>
      </c>
    </row>
    <row r="10" spans="1:17" x14ac:dyDescent="0.3">
      <c r="A10" s="1">
        <v>2005</v>
      </c>
      <c r="B10" s="1">
        <v>5</v>
      </c>
      <c r="C10" s="19">
        <v>2.2422243785112501</v>
      </c>
      <c r="D10" s="19">
        <v>2.1869966090309001</v>
      </c>
      <c r="E10" s="19">
        <v>2.2367746794386099</v>
      </c>
      <c r="F10" s="19">
        <v>2.1372185386231899</v>
      </c>
      <c r="G10" s="19">
        <v>2.5067186155265101E-2</v>
      </c>
      <c r="I10" s="19">
        <f>+[1]YHat!D11</f>
        <v>2.1884561789485599</v>
      </c>
      <c r="J10" s="23">
        <f t="shared" si="0"/>
        <v>-1.4595699176598309E-3</v>
      </c>
      <c r="K10" s="24">
        <f t="shared" si="1"/>
        <v>-6.6694043577375517E-4</v>
      </c>
      <c r="M10" s="24">
        <f t="shared" si="2"/>
        <v>2.4569009002740394E-2</v>
      </c>
      <c r="N10" s="24">
        <f t="shared" si="3"/>
        <v>2.5252791546312769E-2</v>
      </c>
    </row>
    <row r="11" spans="1:17" x14ac:dyDescent="0.3">
      <c r="A11" s="1">
        <v>2005</v>
      </c>
      <c r="B11" s="1">
        <v>6</v>
      </c>
      <c r="C11" s="19">
        <v>2.32873285139737</v>
      </c>
      <c r="D11" s="19">
        <v>2.34684449117968</v>
      </c>
      <c r="E11" s="19">
        <v>2.3963738526848202</v>
      </c>
      <c r="F11" s="19">
        <v>2.2973151296745402</v>
      </c>
      <c r="G11" s="19">
        <v>2.49419415986144E-2</v>
      </c>
      <c r="I11" s="19">
        <f>+[1]YHat!D12</f>
        <v>2.35263728256052</v>
      </c>
      <c r="J11" s="23">
        <f t="shared" si="0"/>
        <v>-5.79279138083999E-3</v>
      </c>
      <c r="K11" s="24">
        <f t="shared" si="1"/>
        <v>-2.4622543491001903E-3</v>
      </c>
      <c r="M11" s="24">
        <f t="shared" si="2"/>
        <v>-1.016069554807586E-2</v>
      </c>
      <c r="N11" s="24">
        <f t="shared" si="3"/>
        <v>-7.7174435078166681E-3</v>
      </c>
    </row>
    <row r="12" spans="1:17" x14ac:dyDescent="0.3">
      <c r="A12" s="1">
        <v>2005</v>
      </c>
      <c r="B12" s="1">
        <v>7</v>
      </c>
      <c r="C12" s="19">
        <v>2.7735840539735999</v>
      </c>
      <c r="D12" s="19">
        <v>2.74728326016705</v>
      </c>
      <c r="E12" s="19">
        <v>2.7983928217966199</v>
      </c>
      <c r="F12" s="19">
        <v>2.6961736985374798</v>
      </c>
      <c r="G12" s="19">
        <v>2.5737697045886802E-2</v>
      </c>
      <c r="I12" s="19">
        <f>+[1]YHat!D13</f>
        <v>2.7419622477300498</v>
      </c>
      <c r="J12" s="23">
        <f t="shared" si="0"/>
        <v>5.3210124370002276E-3</v>
      </c>
      <c r="K12" s="24">
        <f t="shared" si="1"/>
        <v>1.9405855939136352E-3</v>
      </c>
      <c r="M12" s="24">
        <f t="shared" si="2"/>
        <v>1.153254617919286E-2</v>
      </c>
      <c r="N12" s="24">
        <f t="shared" si="3"/>
        <v>9.5733826168877822E-3</v>
      </c>
    </row>
    <row r="13" spans="1:17" x14ac:dyDescent="0.3">
      <c r="A13" s="1">
        <v>2005</v>
      </c>
      <c r="B13" s="1">
        <v>8</v>
      </c>
      <c r="C13" s="19">
        <v>2.7962687871820902</v>
      </c>
      <c r="D13" s="19">
        <v>2.76621001391065</v>
      </c>
      <c r="E13" s="19">
        <v>2.81629698718146</v>
      </c>
      <c r="F13" s="19">
        <v>2.7161230406398502</v>
      </c>
      <c r="G13" s="19">
        <v>2.5222743120607401E-2</v>
      </c>
      <c r="I13" s="19">
        <f>+[1]YHat!D14</f>
        <v>2.7679577682108598</v>
      </c>
      <c r="J13" s="23">
        <f t="shared" si="0"/>
        <v>-1.7477543002097917E-3</v>
      </c>
      <c r="K13" s="24">
        <f t="shared" si="1"/>
        <v>-6.3142375952485175E-4</v>
      </c>
      <c r="M13" s="24">
        <f t="shared" si="2"/>
        <v>1.0228125333548777E-2</v>
      </c>
      <c r="N13" s="24">
        <f t="shared" si="3"/>
        <v>1.0866410402782689E-2</v>
      </c>
    </row>
    <row r="14" spans="1:17" x14ac:dyDescent="0.3">
      <c r="A14" s="1">
        <v>2005</v>
      </c>
      <c r="B14" s="1">
        <v>9</v>
      </c>
      <c r="C14" s="19">
        <v>2.5190683966130201</v>
      </c>
      <c r="D14" s="19">
        <v>2.5020372920004599</v>
      </c>
      <c r="E14" s="19">
        <v>2.55081707101164</v>
      </c>
      <c r="F14" s="19">
        <v>2.45325751298927</v>
      </c>
      <c r="G14" s="19">
        <v>2.45644676676086E-2</v>
      </c>
      <c r="I14" s="19">
        <f>+[1]YHat!D15</f>
        <v>2.50257939488603</v>
      </c>
      <c r="J14" s="23">
        <f t="shared" si="0"/>
        <v>-5.42102885570106E-4</v>
      </c>
      <c r="K14" s="24">
        <f t="shared" si="1"/>
        <v>-2.1661765723712811E-4</v>
      </c>
      <c r="M14" s="24">
        <f t="shared" si="2"/>
        <v>6.5888026412608269E-3</v>
      </c>
      <c r="N14" s="24">
        <f t="shared" si="3"/>
        <v>6.8068947921009482E-3</v>
      </c>
    </row>
    <row r="15" spans="1:17" x14ac:dyDescent="0.3">
      <c r="A15" s="1">
        <v>2005</v>
      </c>
      <c r="B15" s="1">
        <v>10</v>
      </c>
      <c r="C15" s="19">
        <v>2.3083447551627199</v>
      </c>
      <c r="D15" s="19">
        <v>2.2904713046117502</v>
      </c>
      <c r="E15" s="19">
        <v>2.3380224116795301</v>
      </c>
      <c r="F15" s="19">
        <v>2.2429201975439601</v>
      </c>
      <c r="G15" s="19">
        <v>2.3945734396577101E-2</v>
      </c>
      <c r="I15" s="19">
        <f>+[1]YHat!D16</f>
        <v>2.2971478879273199</v>
      </c>
      <c r="J15" s="23">
        <f t="shared" si="0"/>
        <v>-6.6765833155697507E-3</v>
      </c>
      <c r="K15" s="24">
        <f t="shared" si="1"/>
        <v>-2.9064664711656585E-3</v>
      </c>
      <c r="M15" s="24">
        <f t="shared" si="2"/>
        <v>4.8742474501728417E-3</v>
      </c>
      <c r="N15" s="24">
        <f t="shared" si="3"/>
        <v>7.8033942250148591E-3</v>
      </c>
    </row>
    <row r="16" spans="1:17" x14ac:dyDescent="0.3">
      <c r="A16" s="1">
        <v>2005</v>
      </c>
      <c r="B16" s="1">
        <v>11</v>
      </c>
      <c r="C16" s="19">
        <v>1.9927667727131899</v>
      </c>
      <c r="D16" s="19">
        <v>1.9991751899377601</v>
      </c>
      <c r="E16" s="19">
        <v>2.0584718112362399</v>
      </c>
      <c r="F16" s="19">
        <v>1.9398785686392801</v>
      </c>
      <c r="G16" s="19">
        <v>2.9860527583589799E-2</v>
      </c>
      <c r="I16" s="19">
        <f>+[1]YHat!D17</f>
        <v>1.9985903540260199</v>
      </c>
      <c r="J16" s="23">
        <f t="shared" si="0"/>
        <v>5.8483591174018912E-4</v>
      </c>
      <c r="K16" s="24">
        <f t="shared" si="1"/>
        <v>2.9262420413567192E-4</v>
      </c>
      <c r="M16" s="24">
        <f t="shared" si="2"/>
        <v>-2.913844400929344E-3</v>
      </c>
      <c r="N16" s="24">
        <f t="shared" si="3"/>
        <v>-3.2055305892274566E-3</v>
      </c>
    </row>
    <row r="17" spans="1:14" x14ac:dyDescent="0.3">
      <c r="A17" s="1">
        <v>2005</v>
      </c>
      <c r="B17" s="1">
        <v>12</v>
      </c>
      <c r="C17" s="19">
        <v>1.8406895269230901</v>
      </c>
      <c r="D17" s="19">
        <v>1.8432805549265201</v>
      </c>
      <c r="E17" s="19">
        <v>1.8915180856923299</v>
      </c>
      <c r="F17" s="19">
        <v>1.7950430241607001</v>
      </c>
      <c r="G17" s="19">
        <v>2.4291402890332499E-2</v>
      </c>
      <c r="I17" s="19">
        <f>+[1]YHat!D18</f>
        <v>1.84376898758759</v>
      </c>
      <c r="J17" s="23">
        <f t="shared" si="0"/>
        <v>-4.8843266106990413E-4</v>
      </c>
      <c r="K17" s="24">
        <f t="shared" si="1"/>
        <v>-2.6490990159722116E-4</v>
      </c>
      <c r="M17" s="24">
        <f t="shared" si="2"/>
        <v>-1.6701987533314089E-3</v>
      </c>
      <c r="N17" s="24">
        <f t="shared" si="3"/>
        <v>-1.4056612253110501E-3</v>
      </c>
    </row>
    <row r="18" spans="1:14" x14ac:dyDescent="0.3">
      <c r="A18" s="1">
        <v>2006</v>
      </c>
      <c r="B18" s="1">
        <v>1</v>
      </c>
      <c r="C18" s="19">
        <v>1.85057730916801</v>
      </c>
      <c r="D18" s="19">
        <v>1.8695064776468799</v>
      </c>
      <c r="E18" s="19">
        <v>1.9180460001642801</v>
      </c>
      <c r="F18" s="19">
        <v>1.82096695512947</v>
      </c>
      <c r="G18" s="19">
        <v>2.4443479565713501E-2</v>
      </c>
      <c r="I18" s="19">
        <f>+[1]YHat!D19</f>
        <v>1.8724158165268501</v>
      </c>
      <c r="J18" s="23">
        <f t="shared" si="0"/>
        <v>-2.9093388799701358E-3</v>
      </c>
      <c r="K18" s="24">
        <f t="shared" si="1"/>
        <v>-1.5537888829452173E-3</v>
      </c>
      <c r="M18" s="24">
        <f t="shared" si="2"/>
        <v>-1.1663278619034712E-2</v>
      </c>
      <c r="N18" s="24">
        <f t="shared" si="3"/>
        <v>-1.0125222193771544E-2</v>
      </c>
    </row>
    <row r="19" spans="1:14" x14ac:dyDescent="0.3">
      <c r="A19" s="1">
        <v>2006</v>
      </c>
      <c r="B19" s="1">
        <v>2</v>
      </c>
      <c r="C19" s="19">
        <v>1.7125087769229399</v>
      </c>
      <c r="D19" s="19">
        <v>1.7248544524027201</v>
      </c>
      <c r="E19" s="19">
        <v>1.77405550105653</v>
      </c>
      <c r="F19" s="19">
        <v>1.6756534037489099</v>
      </c>
      <c r="G19" s="19">
        <v>2.47766101726671E-2</v>
      </c>
      <c r="I19" s="19">
        <f>+[1]YHat!D20</f>
        <v>1.7236131851101399</v>
      </c>
      <c r="J19" s="23">
        <f t="shared" si="0"/>
        <v>1.2412672925801171E-3</v>
      </c>
      <c r="K19" s="24">
        <f t="shared" si="1"/>
        <v>7.2015421052884498E-4</v>
      </c>
      <c r="M19" s="24">
        <f t="shared" si="2"/>
        <v>-6.4425175457742956E-3</v>
      </c>
      <c r="N19" s="24">
        <f t="shared" si="3"/>
        <v>-7.1575172401258103E-3</v>
      </c>
    </row>
    <row r="20" spans="1:14" x14ac:dyDescent="0.3">
      <c r="A20" s="1">
        <v>2006</v>
      </c>
      <c r="B20" s="1">
        <v>3</v>
      </c>
      <c r="C20" s="19">
        <v>1.8881996349507899</v>
      </c>
      <c r="D20" s="19">
        <v>1.8491486589758801</v>
      </c>
      <c r="E20" s="19">
        <v>1.8974219439612301</v>
      </c>
      <c r="F20" s="19">
        <v>1.8008753739905199</v>
      </c>
      <c r="G20" s="19">
        <v>2.4309407961032699E-2</v>
      </c>
      <c r="I20" s="19">
        <f>+[1]YHat!D21</f>
        <v>1.8512788099033901</v>
      </c>
      <c r="J20" s="23">
        <f t="shared" si="0"/>
        <v>-2.1301509275100106E-3</v>
      </c>
      <c r="K20" s="24">
        <f t="shared" si="1"/>
        <v>-1.1506375571928018E-3</v>
      </c>
      <c r="M20" s="24">
        <f t="shared" si="2"/>
        <v>1.9943416869405262E-2</v>
      </c>
      <c r="N20" s="24">
        <f t="shared" si="3"/>
        <v>2.1118353997854111E-2</v>
      </c>
    </row>
    <row r="21" spans="1:14" x14ac:dyDescent="0.3">
      <c r="A21" s="1">
        <v>2006</v>
      </c>
      <c r="B21" s="1">
        <v>4</v>
      </c>
      <c r="C21" s="19">
        <v>2.0610531772548599</v>
      </c>
      <c r="D21" s="19">
        <v>2.0421069032157102</v>
      </c>
      <c r="E21" s="19">
        <v>2.09045928338025</v>
      </c>
      <c r="F21" s="19">
        <v>1.99375452305117</v>
      </c>
      <c r="G21" s="19">
        <v>2.43492386247041E-2</v>
      </c>
      <c r="I21" s="19">
        <f>+[1]YHat!D22</f>
        <v>2.0457136204845701</v>
      </c>
      <c r="J21" s="23">
        <f t="shared" si="0"/>
        <v>-3.6067172688598603E-3</v>
      </c>
      <c r="K21" s="24">
        <f t="shared" si="1"/>
        <v>-1.7630606907752533E-3</v>
      </c>
      <c r="M21" s="24">
        <f t="shared" si="2"/>
        <v>7.4983891277295989E-3</v>
      </c>
      <c r="N21" s="24">
        <f t="shared" si="3"/>
        <v>9.2778071555974506E-3</v>
      </c>
    </row>
    <row r="22" spans="1:14" x14ac:dyDescent="0.3">
      <c r="A22" s="1">
        <v>2006</v>
      </c>
      <c r="B22" s="1">
        <v>5</v>
      </c>
      <c r="C22" s="19">
        <v>2.2810759549805399</v>
      </c>
      <c r="D22" s="19">
        <v>2.2836282309421199</v>
      </c>
      <c r="E22" s="19">
        <v>2.3316802548847901</v>
      </c>
      <c r="F22" s="19">
        <v>2.23557620699945</v>
      </c>
      <c r="G22" s="19">
        <v>2.4197985567587298E-2</v>
      </c>
      <c r="I22" s="19">
        <f>+[1]YHat!D23</f>
        <v>2.2845968189530499</v>
      </c>
      <c r="J22" s="23">
        <f t="shared" si="0"/>
        <v>-9.6858801093002711E-4</v>
      </c>
      <c r="K22" s="24">
        <f t="shared" si="1"/>
        <v>-4.2396452752391234E-4</v>
      </c>
      <c r="M22" s="24">
        <f t="shared" si="2"/>
        <v>-1.5411314343523053E-3</v>
      </c>
      <c r="N22" s="24">
        <f t="shared" si="3"/>
        <v>-1.117640746859605E-3</v>
      </c>
    </row>
    <row r="23" spans="1:14" x14ac:dyDescent="0.3">
      <c r="A23" s="1">
        <v>2006</v>
      </c>
      <c r="B23" s="1">
        <v>6</v>
      </c>
      <c r="C23" s="19">
        <v>2.4330056943956202</v>
      </c>
      <c r="D23" s="19">
        <v>2.4395913049598001</v>
      </c>
      <c r="E23" s="19">
        <v>2.4881815559827301</v>
      </c>
      <c r="F23" s="19">
        <v>2.3910010539368698</v>
      </c>
      <c r="G23" s="19">
        <v>2.4469025370945401E-2</v>
      </c>
      <c r="I23" s="19">
        <f>+[1]YHat!D24</f>
        <v>2.43934072885442</v>
      </c>
      <c r="J23" s="23">
        <f t="shared" si="0"/>
        <v>2.505761053801514E-4</v>
      </c>
      <c r="K23" s="24">
        <f t="shared" si="1"/>
        <v>1.0272288016843767E-4</v>
      </c>
      <c r="M23" s="24">
        <f t="shared" si="2"/>
        <v>-2.5970272967051899E-3</v>
      </c>
      <c r="N23" s="24">
        <f t="shared" si="3"/>
        <v>-2.6994728792446576E-3</v>
      </c>
    </row>
    <row r="24" spans="1:14" x14ac:dyDescent="0.3">
      <c r="A24" s="1">
        <v>2006</v>
      </c>
      <c r="B24" s="1">
        <v>7</v>
      </c>
      <c r="C24" s="19">
        <v>2.51804932890985</v>
      </c>
      <c r="D24" s="19">
        <v>2.5334236965062402</v>
      </c>
      <c r="E24" s="19">
        <v>2.5822626758623399</v>
      </c>
      <c r="F24" s="19">
        <v>2.4845847171501299</v>
      </c>
      <c r="G24" s="19">
        <v>2.4594279712438001E-2</v>
      </c>
      <c r="I24" s="19">
        <f>+[1]YHat!D25</f>
        <v>2.5326582281513299</v>
      </c>
      <c r="J24" s="23">
        <f t="shared" si="0"/>
        <v>7.6546835491031473E-4</v>
      </c>
      <c r="K24" s="24">
        <f t="shared" si="1"/>
        <v>3.0223910451154801E-4</v>
      </c>
      <c r="M24" s="24">
        <f t="shared" si="2"/>
        <v>-5.7682079165271016E-3</v>
      </c>
      <c r="N24" s="24">
        <f t="shared" si="3"/>
        <v>-6.0686128489255697E-3</v>
      </c>
    </row>
    <row r="25" spans="1:14" x14ac:dyDescent="0.3">
      <c r="A25" s="1">
        <v>2006</v>
      </c>
      <c r="B25" s="1">
        <v>8</v>
      </c>
      <c r="C25" s="19">
        <v>2.6185879618045398</v>
      </c>
      <c r="D25" s="19">
        <v>2.61652824242897</v>
      </c>
      <c r="E25" s="19">
        <v>2.6656259880253499</v>
      </c>
      <c r="F25" s="19">
        <v>2.5674304968325901</v>
      </c>
      <c r="G25" s="19">
        <v>2.4724588932191299E-2</v>
      </c>
      <c r="I25" s="19">
        <f>+[1]YHat!D26</f>
        <v>2.6143897099670599</v>
      </c>
      <c r="J25" s="23">
        <f t="shared" si="0"/>
        <v>2.1385324619100921E-3</v>
      </c>
      <c r="K25" s="24">
        <f t="shared" si="1"/>
        <v>8.1798534233712417E-4</v>
      </c>
      <c r="M25" s="24">
        <f t="shared" si="2"/>
        <v>1.6058248016639354E-3</v>
      </c>
      <c r="N25" s="24">
        <f t="shared" si="3"/>
        <v>7.8719554490946919E-4</v>
      </c>
    </row>
    <row r="26" spans="1:14" x14ac:dyDescent="0.3">
      <c r="A26" s="1">
        <v>2006</v>
      </c>
      <c r="B26" s="1">
        <v>9</v>
      </c>
      <c r="C26" s="19">
        <v>2.3773525938359699</v>
      </c>
      <c r="D26" s="19">
        <v>2.39608268684148</v>
      </c>
      <c r="E26" s="19">
        <v>2.4451598715532201</v>
      </c>
      <c r="F26" s="19">
        <v>2.34700550212973</v>
      </c>
      <c r="G26" s="19">
        <v>2.47142349044354E-2</v>
      </c>
      <c r="I26" s="19">
        <f>+[1]YHat!D27</f>
        <v>2.39795540361933</v>
      </c>
      <c r="J26" s="23">
        <f t="shared" si="0"/>
        <v>-1.8727167778500586E-3</v>
      </c>
      <c r="K26" s="24">
        <f t="shared" si="1"/>
        <v>-7.8096397248406113E-4</v>
      </c>
      <c r="M26" s="24">
        <f t="shared" si="2"/>
        <v>-8.5918235811489607E-3</v>
      </c>
      <c r="N26" s="24">
        <f t="shared" si="3"/>
        <v>-7.8169643762169283E-3</v>
      </c>
    </row>
    <row r="27" spans="1:14" x14ac:dyDescent="0.3">
      <c r="A27" s="1">
        <v>2006</v>
      </c>
      <c r="B27" s="1">
        <v>10</v>
      </c>
      <c r="C27" s="19">
        <v>2.2417301489375698</v>
      </c>
      <c r="D27" s="19">
        <v>2.2477616691439799</v>
      </c>
      <c r="E27" s="19">
        <v>2.29696698580578</v>
      </c>
      <c r="F27" s="19">
        <v>2.1985563524821798</v>
      </c>
      <c r="G27" s="19">
        <v>2.4778759451453702E-2</v>
      </c>
      <c r="I27" s="19">
        <f>+[1]YHat!D28</f>
        <v>2.2533265068544401</v>
      </c>
      <c r="J27" s="23">
        <f t="shared" si="0"/>
        <v>-5.5648377104602353E-3</v>
      </c>
      <c r="K27" s="24">
        <f t="shared" si="1"/>
        <v>-2.4696100159175005E-3</v>
      </c>
      <c r="M27" s="24">
        <f t="shared" si="2"/>
        <v>-5.146328275815848E-3</v>
      </c>
      <c r="N27" s="24">
        <f t="shared" si="3"/>
        <v>-2.6833450757736133E-3</v>
      </c>
    </row>
    <row r="28" spans="1:14" x14ac:dyDescent="0.3">
      <c r="A28" s="1">
        <v>2006</v>
      </c>
      <c r="B28" s="1">
        <v>11</v>
      </c>
      <c r="C28" s="19">
        <v>1.8311076338080301</v>
      </c>
      <c r="D28" s="19">
        <v>1.82464167846106</v>
      </c>
      <c r="E28" s="19">
        <v>1.87403785624275</v>
      </c>
      <c r="F28" s="19">
        <v>1.7752455006793699</v>
      </c>
      <c r="G28" s="19">
        <v>2.4874873085084601E-2</v>
      </c>
      <c r="I28" s="19">
        <f>+[1]YHat!D29</f>
        <v>1.82702075902306</v>
      </c>
      <c r="J28" s="23">
        <f t="shared" si="0"/>
        <v>-2.379080562000091E-3</v>
      </c>
      <c r="K28" s="24">
        <f t="shared" si="1"/>
        <v>-1.3021639465510271E-3</v>
      </c>
      <c r="M28" s="24">
        <f t="shared" si="2"/>
        <v>2.2369065949503497E-3</v>
      </c>
      <c r="N28" s="24">
        <f t="shared" si="3"/>
        <v>3.5436850003467413E-3</v>
      </c>
    </row>
    <row r="29" spans="1:14" x14ac:dyDescent="0.3">
      <c r="A29" s="1">
        <v>2006</v>
      </c>
      <c r="B29" s="1">
        <v>12</v>
      </c>
      <c r="C29" s="19">
        <v>1.90188631283456</v>
      </c>
      <c r="D29" s="19">
        <v>1.89509501688621</v>
      </c>
      <c r="E29" s="19">
        <v>1.9455922259145899</v>
      </c>
      <c r="F29" s="19">
        <v>1.84459780785784</v>
      </c>
      <c r="G29" s="19">
        <v>2.54293291939185E-2</v>
      </c>
      <c r="I29" s="19">
        <f>+[1]YHat!D30</f>
        <v>1.89693235292968</v>
      </c>
      <c r="J29" s="23">
        <f t="shared" si="0"/>
        <v>-1.8373360434700281E-3</v>
      </c>
      <c r="K29" s="24">
        <f t="shared" si="1"/>
        <v>-9.6858279665712477E-4</v>
      </c>
      <c r="M29" s="24">
        <f t="shared" si="2"/>
        <v>2.611563821571794E-3</v>
      </c>
      <c r="N29" s="24">
        <f t="shared" si="3"/>
        <v>3.5836176486330196E-3</v>
      </c>
    </row>
    <row r="30" spans="1:14" x14ac:dyDescent="0.3">
      <c r="A30" s="1">
        <v>2007</v>
      </c>
      <c r="B30" s="1">
        <v>1</v>
      </c>
      <c r="C30" s="19">
        <v>1.89659186892541</v>
      </c>
      <c r="D30" s="19">
        <v>1.889622104704</v>
      </c>
      <c r="E30" s="19">
        <v>1.9415547051436699</v>
      </c>
      <c r="F30" s="19">
        <v>1.83768950426433</v>
      </c>
      <c r="G30" s="19">
        <v>2.6152162028096001E-2</v>
      </c>
      <c r="I30" s="19">
        <f>+[1]YHat!D31</f>
        <v>1.8943176318141499</v>
      </c>
      <c r="J30" s="23">
        <f t="shared" si="0"/>
        <v>-4.6955271101498663E-3</v>
      </c>
      <c r="K30" s="24">
        <f t="shared" si="1"/>
        <v>-2.4787432853343727E-3</v>
      </c>
      <c r="M30" s="24">
        <f t="shared" si="2"/>
        <v>1.2005574319033929E-3</v>
      </c>
      <c r="N30" s="24">
        <f t="shared" si="3"/>
        <v>3.6884434216024609E-3</v>
      </c>
    </row>
    <row r="31" spans="1:14" x14ac:dyDescent="0.3">
      <c r="A31" s="1">
        <v>2007</v>
      </c>
      <c r="B31" s="1">
        <v>2</v>
      </c>
      <c r="C31" s="19">
        <v>1.6814492828080601</v>
      </c>
      <c r="D31" s="19">
        <v>1.7208253014113499</v>
      </c>
      <c r="E31" s="19">
        <v>1.7699812375280199</v>
      </c>
      <c r="F31" s="19">
        <v>1.6716693652946899</v>
      </c>
      <c r="G31" s="19">
        <v>2.4753892450641201E-2</v>
      </c>
      <c r="I31" s="19">
        <f>+[1]YHat!D32</f>
        <v>1.7216987284154901</v>
      </c>
      <c r="J31" s="23">
        <f t="shared" si="0"/>
        <v>-8.7342700414017038E-4</v>
      </c>
      <c r="K31" s="24">
        <f t="shared" si="1"/>
        <v>-5.0730536633669665E-4</v>
      </c>
      <c r="M31" s="24">
        <f t="shared" si="2"/>
        <v>-2.3377751834940508E-2</v>
      </c>
      <c r="N31" s="24">
        <f t="shared" si="3"/>
        <v>-2.2882054657724527E-2</v>
      </c>
    </row>
    <row r="32" spans="1:14" x14ac:dyDescent="0.3">
      <c r="A32" s="1">
        <v>2007</v>
      </c>
      <c r="B32" s="1">
        <v>3</v>
      </c>
      <c r="C32" s="19">
        <v>1.8794069234594499</v>
      </c>
      <c r="D32" s="19">
        <v>1.8677501261614</v>
      </c>
      <c r="E32" s="19">
        <v>1.9162535600923201</v>
      </c>
      <c r="F32" s="19">
        <v>1.81924669223047</v>
      </c>
      <c r="G32" s="19">
        <v>2.44253061148763E-2</v>
      </c>
      <c r="I32" s="19">
        <f>+[1]YHat!D33</f>
        <v>1.86565843906913</v>
      </c>
      <c r="J32" s="23">
        <f t="shared" si="0"/>
        <v>2.0916870922700337E-3</v>
      </c>
      <c r="K32" s="24">
        <f t="shared" si="1"/>
        <v>1.1211522154686016E-3</v>
      </c>
      <c r="M32" s="24">
        <f t="shared" si="2"/>
        <v>7.3692397828082346E-3</v>
      </c>
      <c r="N32" s="24">
        <f t="shared" si="3"/>
        <v>6.2410903550609298E-3</v>
      </c>
    </row>
    <row r="33" spans="1:14" x14ac:dyDescent="0.3">
      <c r="A33" s="1">
        <v>2007</v>
      </c>
      <c r="B33" s="1">
        <v>4</v>
      </c>
      <c r="C33" s="19">
        <v>1.9094057610091399</v>
      </c>
      <c r="D33" s="19">
        <v>1.92873721584942</v>
      </c>
      <c r="E33" s="19">
        <v>1.9764360289766501</v>
      </c>
      <c r="F33" s="19">
        <v>1.88103840272219</v>
      </c>
      <c r="G33" s="19">
        <v>2.4020116052155299E-2</v>
      </c>
      <c r="I33" s="19">
        <f>+[1]YHat!D34</f>
        <v>1.9319101253139599</v>
      </c>
      <c r="J33" s="23">
        <f t="shared" si="0"/>
        <v>-3.1729094645398526E-3</v>
      </c>
      <c r="K33" s="24">
        <f t="shared" si="1"/>
        <v>-1.6423690848580419E-3</v>
      </c>
      <c r="M33" s="24">
        <f t="shared" si="2"/>
        <v>-1.1648763578565924E-2</v>
      </c>
      <c r="N33" s="24">
        <f t="shared" si="3"/>
        <v>-1.0022855722087831E-2</v>
      </c>
    </row>
    <row r="34" spans="1:14" x14ac:dyDescent="0.3">
      <c r="A34" s="1">
        <v>2007</v>
      </c>
      <c r="B34" s="1">
        <v>5</v>
      </c>
      <c r="C34" s="19">
        <v>2.1502852654392699</v>
      </c>
      <c r="D34" s="19">
        <v>2.1447732919735101</v>
      </c>
      <c r="E34" s="19">
        <v>2.1923424459865002</v>
      </c>
      <c r="F34" s="19">
        <v>2.09720413796052</v>
      </c>
      <c r="G34" s="19">
        <v>2.39548224574711E-2</v>
      </c>
      <c r="I34" s="19">
        <f>+[1]YHat!D35</f>
        <v>2.1433959947710099</v>
      </c>
      <c r="J34" s="23">
        <f t="shared" si="0"/>
        <v>1.3772972025001273E-3</v>
      </c>
      <c r="K34" s="24">
        <f t="shared" si="1"/>
        <v>6.4257710934434442E-4</v>
      </c>
      <c r="M34" s="24">
        <f t="shared" si="2"/>
        <v>3.2141847260453993E-3</v>
      </c>
      <c r="N34" s="24">
        <f t="shared" si="3"/>
        <v>2.5699562216610072E-3</v>
      </c>
    </row>
    <row r="35" spans="1:14" x14ac:dyDescent="0.3">
      <c r="A35" s="1">
        <v>2007</v>
      </c>
      <c r="B35" s="1">
        <v>6</v>
      </c>
      <c r="C35" s="19">
        <v>2.2998343487348198</v>
      </c>
      <c r="D35" s="19">
        <v>2.3274415759352798</v>
      </c>
      <c r="E35" s="19">
        <v>2.3752007441214702</v>
      </c>
      <c r="F35" s="19">
        <v>2.27968240774908</v>
      </c>
      <c r="G35" s="19">
        <v>2.40505095866188E-2</v>
      </c>
      <c r="I35" s="19">
        <f>+[1]YHat!D36</f>
        <v>2.33029707875271</v>
      </c>
      <c r="J35" s="23">
        <f t="shared" si="0"/>
        <v>-2.8555028174301889E-3</v>
      </c>
      <c r="K35" s="24">
        <f t="shared" si="1"/>
        <v>-1.2253814517755313E-3</v>
      </c>
      <c r="M35" s="24">
        <f t="shared" si="2"/>
        <v>-1.3072466294381302E-2</v>
      </c>
      <c r="N35" s="24">
        <f t="shared" si="3"/>
        <v>-1.1861619851559979E-2</v>
      </c>
    </row>
    <row r="36" spans="1:14" x14ac:dyDescent="0.3">
      <c r="A36" s="1">
        <v>2007</v>
      </c>
      <c r="B36" s="1">
        <v>7</v>
      </c>
      <c r="C36" s="19">
        <v>2.525815087941</v>
      </c>
      <c r="D36" s="19">
        <v>2.5433926949352799</v>
      </c>
      <c r="E36" s="19">
        <v>2.5916139124704198</v>
      </c>
      <c r="F36" s="19">
        <v>2.4951714774001399</v>
      </c>
      <c r="G36" s="19">
        <v>2.4283187891504101E-2</v>
      </c>
      <c r="I36" s="19">
        <f>+[1]YHat!D37</f>
        <v>2.54067933467875</v>
      </c>
      <c r="J36" s="23">
        <f t="shared" si="0"/>
        <v>2.7133602565299064E-3</v>
      </c>
      <c r="K36" s="24">
        <f t="shared" si="1"/>
        <v>1.0679664369659392E-3</v>
      </c>
      <c r="M36" s="24">
        <f t="shared" si="2"/>
        <v>-5.8505009014171439E-3</v>
      </c>
      <c r="N36" s="24">
        <f t="shared" si="3"/>
        <v>-6.9110865299262247E-3</v>
      </c>
    </row>
    <row r="37" spans="1:14" x14ac:dyDescent="0.3">
      <c r="A37" s="1">
        <v>2007</v>
      </c>
      <c r="B37" s="1">
        <v>8</v>
      </c>
      <c r="C37" s="19">
        <v>2.6862674029521698</v>
      </c>
      <c r="D37" s="19">
        <v>2.6927339524357499</v>
      </c>
      <c r="E37" s="19">
        <v>2.7412301563961399</v>
      </c>
      <c r="F37" s="19">
        <v>2.6442377484753599</v>
      </c>
      <c r="G37" s="19">
        <v>2.44216652542362E-2</v>
      </c>
      <c r="I37" s="19">
        <f>+[1]YHat!D38</f>
        <v>2.6917346368345401</v>
      </c>
      <c r="J37" s="23">
        <f t="shared" si="0"/>
        <v>9.9931560120980478E-4</v>
      </c>
      <c r="K37" s="24">
        <f t="shared" si="1"/>
        <v>3.7125338714116829E-4</v>
      </c>
      <c r="M37" s="24">
        <f t="shared" si="2"/>
        <v>-2.0311191926406513E-3</v>
      </c>
      <c r="N37" s="24">
        <f t="shared" si="3"/>
        <v>-2.4014810218182525E-3</v>
      </c>
    </row>
    <row r="38" spans="1:14" x14ac:dyDescent="0.3">
      <c r="A38" s="1">
        <v>2007</v>
      </c>
      <c r="B38" s="1">
        <v>9</v>
      </c>
      <c r="C38" s="19">
        <v>2.38700081239238</v>
      </c>
      <c r="D38" s="19">
        <v>2.3882331790422699</v>
      </c>
      <c r="E38" s="19">
        <v>2.4358066458579199</v>
      </c>
      <c r="F38" s="19">
        <v>2.3406597122266102</v>
      </c>
      <c r="G38" s="19">
        <v>2.3956994293910901E-2</v>
      </c>
      <c r="I38" s="19">
        <f>+[1]YHat!D39</f>
        <v>2.3885871673158499</v>
      </c>
      <c r="J38" s="23">
        <f t="shared" si="0"/>
        <v>-3.5398827357990825E-4</v>
      </c>
      <c r="K38" s="24">
        <f t="shared" si="1"/>
        <v>-1.4819985572378513E-4</v>
      </c>
      <c r="M38" s="24">
        <f t="shared" si="2"/>
        <v>-6.6413943153365018E-4</v>
      </c>
      <c r="N38" s="24">
        <f t="shared" si="3"/>
        <v>-5.1601604931394984E-4</v>
      </c>
    </row>
    <row r="39" spans="1:14" x14ac:dyDescent="0.3">
      <c r="A39" s="1">
        <v>2007</v>
      </c>
      <c r="B39" s="1">
        <v>10</v>
      </c>
      <c r="C39" s="19">
        <v>2.3586983890142701</v>
      </c>
      <c r="D39" s="19">
        <v>2.3725859467378299</v>
      </c>
      <c r="E39" s="19">
        <v>2.4209444079050102</v>
      </c>
      <c r="F39" s="19">
        <v>2.32422748557065</v>
      </c>
      <c r="G39" s="19">
        <v>2.4352300889352502E-2</v>
      </c>
      <c r="I39" s="19">
        <f>+[1]YHat!D40</f>
        <v>2.3795039276268501</v>
      </c>
      <c r="J39" s="23">
        <f t="shared" si="0"/>
        <v>-6.9179808890202921E-3</v>
      </c>
      <c r="K39" s="24">
        <f t="shared" si="1"/>
        <v>-2.9073206430551002E-3</v>
      </c>
      <c r="M39" s="24">
        <f t="shared" si="2"/>
        <v>-8.743645417442103E-3</v>
      </c>
      <c r="N39" s="24">
        <f t="shared" si="3"/>
        <v>-5.8533423173370291E-3</v>
      </c>
    </row>
    <row r="40" spans="1:14" x14ac:dyDescent="0.3">
      <c r="A40" s="1">
        <v>2007</v>
      </c>
      <c r="B40" s="1">
        <v>11</v>
      </c>
      <c r="C40" s="19">
        <v>1.7911303364056801</v>
      </c>
      <c r="D40" s="19">
        <v>1.7972626961286899</v>
      </c>
      <c r="E40" s="19">
        <v>1.8439342516858901</v>
      </c>
      <c r="F40" s="19">
        <v>1.75059114057148</v>
      </c>
      <c r="G40" s="19">
        <v>2.3502810810582E-2</v>
      </c>
      <c r="I40" s="19">
        <f>+[1]YHat!D41</f>
        <v>1.79565739630831</v>
      </c>
      <c r="J40" s="23">
        <f t="shared" si="0"/>
        <v>1.6052998203799351E-3</v>
      </c>
      <c r="K40" s="24">
        <f t="shared" si="1"/>
        <v>8.9399003600587612E-4</v>
      </c>
      <c r="M40" s="24">
        <f t="shared" si="2"/>
        <v>-2.5211156158948533E-3</v>
      </c>
      <c r="N40" s="24">
        <f t="shared" si="3"/>
        <v>-3.4120553084526772E-3</v>
      </c>
    </row>
    <row r="41" spans="1:14" x14ac:dyDescent="0.3">
      <c r="A41" s="1">
        <v>2007</v>
      </c>
      <c r="B41" s="1">
        <v>12</v>
      </c>
      <c r="C41" s="19">
        <v>1.89912890394213</v>
      </c>
      <c r="D41" s="19">
        <v>1.88930249865355</v>
      </c>
      <c r="E41" s="19">
        <v>1.93816263500234</v>
      </c>
      <c r="F41" s="19">
        <v>1.8404423623047701</v>
      </c>
      <c r="G41" s="19">
        <v>2.4604933927632099E-2</v>
      </c>
      <c r="I41" s="19">
        <f>+[1]YHat!D42</f>
        <v>1.8886230491501801</v>
      </c>
      <c r="J41" s="23">
        <f t="shared" si="0"/>
        <v>6.7944950336995547E-4</v>
      </c>
      <c r="K41" s="24">
        <f t="shared" si="1"/>
        <v>3.5975919264341627E-4</v>
      </c>
      <c r="M41" s="24">
        <f t="shared" si="2"/>
        <v>5.5627060130802874E-3</v>
      </c>
      <c r="N41" s="24">
        <f t="shared" si="3"/>
        <v>5.2010756856475382E-3</v>
      </c>
    </row>
    <row r="42" spans="1:14" x14ac:dyDescent="0.3">
      <c r="A42" s="1">
        <v>2008</v>
      </c>
      <c r="B42" s="1">
        <v>1</v>
      </c>
      <c r="C42" s="19">
        <v>1.80797719774929</v>
      </c>
      <c r="D42" s="19">
        <v>1.7909880277886101</v>
      </c>
      <c r="E42" s="19">
        <v>1.8373885904932401</v>
      </c>
      <c r="F42" s="19">
        <v>1.7445874650839699</v>
      </c>
      <c r="G42" s="19">
        <v>2.3366344526806099E-2</v>
      </c>
      <c r="I42" s="19">
        <f>+[1]YHat!D43</f>
        <v>1.7943770750710599</v>
      </c>
      <c r="J42" s="23">
        <f t="shared" si="0"/>
        <v>-3.3890472824498197E-3</v>
      </c>
      <c r="K42" s="24">
        <f t="shared" si="1"/>
        <v>-1.8887040686894618E-3</v>
      </c>
      <c r="M42" s="24">
        <f t="shared" si="2"/>
        <v>7.5793002859734226E-3</v>
      </c>
      <c r="N42" s="24">
        <f t="shared" si="3"/>
        <v>9.4859204512143247E-3</v>
      </c>
    </row>
    <row r="43" spans="1:14" x14ac:dyDescent="0.3">
      <c r="A43" s="1">
        <v>2008</v>
      </c>
      <c r="B43" s="1">
        <v>2</v>
      </c>
      <c r="C43" s="19">
        <v>1.7474567521176101</v>
      </c>
      <c r="D43" s="19">
        <v>1.7436758288002301</v>
      </c>
      <c r="E43" s="19">
        <v>1.7955126922031199</v>
      </c>
      <c r="F43" s="19">
        <v>1.69183896539733</v>
      </c>
      <c r="G43" s="19">
        <v>2.61039508760126E-2</v>
      </c>
      <c r="I43" s="19">
        <f>+[1]YHat!D44</f>
        <v>1.7453615671637099</v>
      </c>
      <c r="J43" s="23">
        <f t="shared" si="0"/>
        <v>-1.6857383634798495E-3</v>
      </c>
      <c r="K43" s="24">
        <f t="shared" si="1"/>
        <v>-9.6583905317637608E-4</v>
      </c>
      <c r="M43" s="24">
        <f t="shared" si="2"/>
        <v>1.2004303253365656E-3</v>
      </c>
      <c r="N43" s="24">
        <f t="shared" si="3"/>
        <v>2.168363668825668E-3</v>
      </c>
    </row>
    <row r="44" spans="1:14" x14ac:dyDescent="0.3">
      <c r="A44" s="1">
        <v>2008</v>
      </c>
      <c r="B44" s="1">
        <v>3</v>
      </c>
      <c r="C44" s="19">
        <v>1.84215975035246</v>
      </c>
      <c r="D44" s="19">
        <v>1.83932661102738</v>
      </c>
      <c r="E44" s="19">
        <v>1.8859518726784199</v>
      </c>
      <c r="F44" s="19">
        <v>1.79270134937634</v>
      </c>
      <c r="G44" s="19">
        <v>2.3479498176040399E-2</v>
      </c>
      <c r="I44" s="19">
        <f>+[1]YHat!D45</f>
        <v>1.83935743515772</v>
      </c>
      <c r="J44" s="23">
        <f t="shared" si="0"/>
        <v>-3.082413033994591E-5</v>
      </c>
      <c r="K44" s="24">
        <f t="shared" si="1"/>
        <v>-1.6758097012958828E-5</v>
      </c>
      <c r="M44" s="24">
        <f t="shared" si="2"/>
        <v>1.5235294354301043E-3</v>
      </c>
      <c r="N44" s="24">
        <f t="shared" si="3"/>
        <v>1.5403133451636908E-3</v>
      </c>
    </row>
    <row r="45" spans="1:14" x14ac:dyDescent="0.3">
      <c r="A45" s="1">
        <v>2008</v>
      </c>
      <c r="B45" s="1">
        <v>4</v>
      </c>
      <c r="C45" s="19">
        <v>1.9077848334913601</v>
      </c>
      <c r="D45" s="19">
        <v>1.9006258937071701</v>
      </c>
      <c r="E45" s="19">
        <v>1.94665175079118</v>
      </c>
      <c r="F45" s="19">
        <v>1.8546000366231601</v>
      </c>
      <c r="G45" s="19">
        <v>2.31776506809281E-2</v>
      </c>
      <c r="I45" s="19">
        <f>+[1]YHat!D46</f>
        <v>1.9000157124017201</v>
      </c>
      <c r="J45" s="23">
        <f t="shared" si="0"/>
        <v>6.1018130544998606E-4</v>
      </c>
      <c r="K45" s="24">
        <f t="shared" si="1"/>
        <v>3.2114539972871725E-4</v>
      </c>
      <c r="M45" s="24">
        <f t="shared" si="2"/>
        <v>4.0889772852559236E-3</v>
      </c>
      <c r="N45" s="24">
        <f t="shared" si="3"/>
        <v>3.7666222521184345E-3</v>
      </c>
    </row>
    <row r="46" spans="1:14" x14ac:dyDescent="0.3">
      <c r="A46" s="1">
        <v>2008</v>
      </c>
      <c r="B46" s="1">
        <v>5</v>
      </c>
      <c r="C46" s="19">
        <v>2.28006758283483</v>
      </c>
      <c r="D46" s="19">
        <v>2.3044473907666001</v>
      </c>
      <c r="E46" s="19">
        <v>2.35175215673959</v>
      </c>
      <c r="F46" s="19">
        <v>2.2571426247935999</v>
      </c>
      <c r="G46" s="19">
        <v>2.3821682217973799E-2</v>
      </c>
      <c r="I46" s="19">
        <f>+[1]YHat!D47</f>
        <v>2.3039227068144501</v>
      </c>
      <c r="J46" s="23">
        <f t="shared" si="0"/>
        <v>5.2468395214999575E-4</v>
      </c>
      <c r="K46" s="24">
        <f t="shared" si="1"/>
        <v>2.277350497037478E-4</v>
      </c>
      <c r="M46" s="24">
        <f t="shared" si="2"/>
        <v>-1.0354133803648136E-2</v>
      </c>
      <c r="N46" s="24">
        <f t="shared" si="3"/>
        <v>-1.0579459539607816E-2</v>
      </c>
    </row>
    <row r="47" spans="1:14" x14ac:dyDescent="0.3">
      <c r="A47" s="1">
        <v>2008</v>
      </c>
      <c r="B47" s="1">
        <v>6</v>
      </c>
      <c r="C47" s="19">
        <v>2.32790210227054</v>
      </c>
      <c r="D47" s="19">
        <v>2.3117967571741702</v>
      </c>
      <c r="E47" s="19">
        <v>2.3593144459677702</v>
      </c>
      <c r="F47" s="19">
        <v>2.2642790683805698</v>
      </c>
      <c r="G47" s="19">
        <v>2.3928905658680399E-2</v>
      </c>
      <c r="I47" s="19">
        <f>+[1]YHat!D48</f>
        <v>2.3077535580819002</v>
      </c>
      <c r="J47" s="23">
        <f t="shared" si="0"/>
        <v>4.0431990922700223E-3</v>
      </c>
      <c r="K47" s="24">
        <f t="shared" si="1"/>
        <v>1.7520064385170286E-3</v>
      </c>
      <c r="M47" s="24">
        <f t="shared" si="2"/>
        <v>8.7308040835114564E-3</v>
      </c>
      <c r="N47" s="24">
        <f t="shared" si="3"/>
        <v>6.966592130726923E-3</v>
      </c>
    </row>
    <row r="48" spans="1:14" x14ac:dyDescent="0.3">
      <c r="A48" s="1">
        <v>2008</v>
      </c>
      <c r="B48" s="1">
        <v>7</v>
      </c>
      <c r="C48" s="19">
        <v>2.3827711885867702</v>
      </c>
      <c r="D48" s="19">
        <v>2.3515816726305401</v>
      </c>
      <c r="E48" s="19">
        <v>2.39954730255362</v>
      </c>
      <c r="F48" s="19">
        <v>2.3036160427074699</v>
      </c>
      <c r="G48" s="19">
        <v>2.4154479361864298E-2</v>
      </c>
      <c r="I48" s="19">
        <f>+[1]YHat!D49</f>
        <v>2.3524068423406601</v>
      </c>
      <c r="J48" s="23">
        <f t="shared" si="0"/>
        <v>-8.2516971012003282E-4</v>
      </c>
      <c r="K48" s="24">
        <f t="shared" si="1"/>
        <v>-3.5077678540462731E-4</v>
      </c>
      <c r="M48" s="24">
        <f t="shared" si="2"/>
        <v>1.2907778407878379E-2</v>
      </c>
      <c r="N48" s="24">
        <f t="shared" si="3"/>
        <v>1.3263207618615658E-2</v>
      </c>
    </row>
    <row r="49" spans="1:14" x14ac:dyDescent="0.3">
      <c r="A49" s="1">
        <v>2008</v>
      </c>
      <c r="B49" s="1">
        <v>8</v>
      </c>
      <c r="C49" s="19">
        <v>2.4604476542369502</v>
      </c>
      <c r="D49" s="19">
        <v>2.4982696068718599</v>
      </c>
      <c r="E49" s="19">
        <v>2.5458952037500802</v>
      </c>
      <c r="F49" s="19">
        <v>2.45064400999365</v>
      </c>
      <c r="G49" s="19">
        <v>2.3983245893696301E-2</v>
      </c>
      <c r="I49" s="19">
        <f>+[1]YHat!D50</f>
        <v>2.4975384096236302</v>
      </c>
      <c r="J49" s="23">
        <f t="shared" si="0"/>
        <v>7.3119724822978682E-4</v>
      </c>
      <c r="K49" s="24">
        <f t="shared" si="1"/>
        <v>2.9276716842963069E-4</v>
      </c>
      <c r="M49" s="24">
        <f t="shared" si="2"/>
        <v>-1.4850924912209629E-2</v>
      </c>
      <c r="N49" s="24">
        <f t="shared" si="3"/>
        <v>-1.5139259802414817E-2</v>
      </c>
    </row>
    <row r="50" spans="1:14" x14ac:dyDescent="0.3">
      <c r="A50" s="1">
        <v>2008</v>
      </c>
      <c r="B50" s="1">
        <v>9</v>
      </c>
      <c r="C50" s="19">
        <v>2.3628792550615301</v>
      </c>
      <c r="D50" s="19">
        <v>2.34366218163375</v>
      </c>
      <c r="E50" s="19">
        <v>2.3898196724080298</v>
      </c>
      <c r="F50" s="19">
        <v>2.2975046908594701</v>
      </c>
      <c r="G50" s="19">
        <v>2.3243938630445798E-2</v>
      </c>
      <c r="I50" s="19">
        <f>+[1]YHat!D51</f>
        <v>2.33858186431836</v>
      </c>
      <c r="J50" s="23">
        <f t="shared" si="0"/>
        <v>5.0803173153899372E-3</v>
      </c>
      <c r="K50" s="24">
        <f t="shared" si="1"/>
        <v>2.1723923343905938E-3</v>
      </c>
      <c r="M50" s="24">
        <f t="shared" si="2"/>
        <v>1.0389796959386022E-2</v>
      </c>
      <c r="N50" s="24">
        <f t="shared" si="3"/>
        <v>8.1995918944188784E-3</v>
      </c>
    </row>
    <row r="51" spans="1:14" x14ac:dyDescent="0.3">
      <c r="A51" s="1">
        <v>2008</v>
      </c>
      <c r="B51" s="1">
        <v>10</v>
      </c>
      <c r="C51" s="19">
        <v>2.0808102235536099</v>
      </c>
      <c r="D51" s="19">
        <v>2.06757293282562</v>
      </c>
      <c r="E51" s="19">
        <v>2.1119907421718098</v>
      </c>
      <c r="F51" s="19">
        <v>2.02315512347944</v>
      </c>
      <c r="G51" s="19">
        <v>2.23678717630145E-2</v>
      </c>
      <c r="I51" s="19">
        <f>+[1]YHat!D52</f>
        <v>2.0783645798802901</v>
      </c>
      <c r="J51" s="23">
        <f t="shared" si="0"/>
        <v>-1.0791647054670062E-2</v>
      </c>
      <c r="K51" s="24">
        <f t="shared" si="1"/>
        <v>-5.1923744078103962E-3</v>
      </c>
      <c r="M51" s="24">
        <f t="shared" si="2"/>
        <v>1.1767154314479278E-3</v>
      </c>
      <c r="N51" s="24">
        <f t="shared" si="3"/>
        <v>6.4023331500568936E-3</v>
      </c>
    </row>
    <row r="52" spans="1:14" x14ac:dyDescent="0.3">
      <c r="A52" s="1">
        <v>2008</v>
      </c>
      <c r="B52" s="1">
        <v>11</v>
      </c>
      <c r="C52" s="19">
        <v>1.69998043992389</v>
      </c>
      <c r="D52" s="19">
        <v>1.71537391353817</v>
      </c>
      <c r="E52" s="19">
        <v>1.7605608829102599</v>
      </c>
      <c r="F52" s="19">
        <v>1.6701869441660799</v>
      </c>
      <c r="G52" s="19">
        <v>2.2755204526110399E-2</v>
      </c>
      <c r="I52" s="19">
        <f>+[1]YHat!D53</f>
        <v>1.71676742259146</v>
      </c>
      <c r="J52" s="23">
        <f t="shared" si="0"/>
        <v>-1.393509053289943E-3</v>
      </c>
      <c r="K52" s="24">
        <f t="shared" si="1"/>
        <v>-8.1170520534834534E-4</v>
      </c>
      <c r="M52" s="24">
        <f t="shared" si="2"/>
        <v>-9.778250942244715E-3</v>
      </c>
      <c r="N52" s="24">
        <f t="shared" si="3"/>
        <v>-8.9738298412904705E-3</v>
      </c>
    </row>
    <row r="53" spans="1:14" x14ac:dyDescent="0.3">
      <c r="A53" s="1">
        <v>2008</v>
      </c>
      <c r="B53" s="1">
        <v>12</v>
      </c>
      <c r="C53" s="19">
        <v>1.7355396302142001</v>
      </c>
      <c r="D53" s="19">
        <v>1.73572813980797</v>
      </c>
      <c r="E53" s="19">
        <v>1.78247687457821</v>
      </c>
      <c r="F53" s="19">
        <v>1.68897940503773</v>
      </c>
      <c r="G53" s="19">
        <v>2.3541676634121E-2</v>
      </c>
      <c r="I53" s="19">
        <f>+[1]YHat!D54</f>
        <v>1.7361615071755501</v>
      </c>
      <c r="J53" s="23">
        <f t="shared" si="0"/>
        <v>-4.333673675800398E-4</v>
      </c>
      <c r="K53" s="24">
        <f t="shared" si="1"/>
        <v>-2.4961235794529468E-4</v>
      </c>
      <c r="M53" s="24">
        <f t="shared" si="2"/>
        <v>-3.581907321292821E-4</v>
      </c>
      <c r="N53" s="24">
        <f t="shared" si="3"/>
        <v>-1.0860548345481558E-4</v>
      </c>
    </row>
    <row r="54" spans="1:14" x14ac:dyDescent="0.3">
      <c r="A54" s="1">
        <v>2009</v>
      </c>
      <c r="B54" s="1">
        <v>1</v>
      </c>
      <c r="C54" s="19">
        <v>1.7802729835000899</v>
      </c>
      <c r="D54" s="19">
        <v>1.79414225493485</v>
      </c>
      <c r="E54" s="19">
        <v>1.84343008077212</v>
      </c>
      <c r="F54" s="19">
        <v>1.74485442909758</v>
      </c>
      <c r="G54" s="19">
        <v>2.4820309331633501E-2</v>
      </c>
      <c r="I54" s="19">
        <f>+[1]YHat!D55</f>
        <v>1.79691659993422</v>
      </c>
      <c r="J54" s="23">
        <f t="shared" si="0"/>
        <v>-2.7743449993700153E-3</v>
      </c>
      <c r="K54" s="24">
        <f t="shared" si="1"/>
        <v>-1.5439475596539243E-3</v>
      </c>
      <c r="M54" s="24">
        <f t="shared" si="2"/>
        <v>-9.262319928893481E-3</v>
      </c>
      <c r="N54" s="24">
        <f t="shared" si="3"/>
        <v>-7.7303075587301651E-3</v>
      </c>
    </row>
    <row r="55" spans="1:14" x14ac:dyDescent="0.3">
      <c r="A55" s="1">
        <v>2009</v>
      </c>
      <c r="B55" s="1">
        <v>2</v>
      </c>
      <c r="C55" s="19">
        <v>1.6069666447834201</v>
      </c>
      <c r="D55" s="19">
        <v>1.62623465826092</v>
      </c>
      <c r="E55" s="19">
        <v>1.67559018204571</v>
      </c>
      <c r="F55" s="19">
        <v>1.5768791344761299</v>
      </c>
      <c r="G55" s="19">
        <v>2.4854400589870401E-2</v>
      </c>
      <c r="I55" s="19">
        <f>+[1]YHat!D56</f>
        <v>1.6261733403143599</v>
      </c>
      <c r="J55" s="23">
        <f t="shared" si="0"/>
        <v>6.1317946560057734E-5</v>
      </c>
      <c r="K55" s="24">
        <f t="shared" si="1"/>
        <v>3.7706894486566611E-5</v>
      </c>
      <c r="M55" s="24">
        <f t="shared" si="2"/>
        <v>-1.1810976760464498E-2</v>
      </c>
      <c r="N55" s="24">
        <f t="shared" si="3"/>
        <v>-1.1848236894732578E-2</v>
      </c>
    </row>
    <row r="56" spans="1:14" x14ac:dyDescent="0.3">
      <c r="A56" s="1">
        <v>2009</v>
      </c>
      <c r="B56" s="1">
        <v>3</v>
      </c>
      <c r="C56" s="19">
        <v>1.7786751327507699</v>
      </c>
      <c r="D56" s="19">
        <v>1.81143703535029</v>
      </c>
      <c r="E56" s="19">
        <v>1.86132714082316</v>
      </c>
      <c r="F56" s="19">
        <v>1.76154692987742</v>
      </c>
      <c r="G56" s="19">
        <v>2.5123604650626099E-2</v>
      </c>
      <c r="I56" s="19">
        <f>+[1]YHat!D57</f>
        <v>1.8126602605236299</v>
      </c>
      <c r="J56" s="23">
        <f t="shared" si="0"/>
        <v>-1.223225173339948E-3</v>
      </c>
      <c r="K56" s="24">
        <f t="shared" si="1"/>
        <v>-6.74823186660789E-4</v>
      </c>
      <c r="M56" s="24">
        <f t="shared" si="2"/>
        <v>-1.8748757565327012E-2</v>
      </c>
      <c r="N56" s="24">
        <f t="shared" si="3"/>
        <v>-1.8086139324839823E-2</v>
      </c>
    </row>
    <row r="57" spans="1:14" x14ac:dyDescent="0.3">
      <c r="A57" s="1">
        <v>2009</v>
      </c>
      <c r="B57" s="1">
        <v>4</v>
      </c>
      <c r="C57" s="19">
        <v>1.88633226465947</v>
      </c>
      <c r="D57" s="19">
        <v>1.8759203039146699</v>
      </c>
      <c r="E57" s="19">
        <v>1.92539118652052</v>
      </c>
      <c r="F57" s="19">
        <v>1.82644942130882</v>
      </c>
      <c r="G57" s="19">
        <v>2.4912492858584202E-2</v>
      </c>
      <c r="I57" s="19">
        <f>+[1]YHat!D58</f>
        <v>1.8746850779170601</v>
      </c>
      <c r="J57" s="23">
        <f t="shared" si="0"/>
        <v>1.2352259976098345E-3</v>
      </c>
      <c r="K57" s="24">
        <f t="shared" si="1"/>
        <v>6.5889786618567037E-4</v>
      </c>
      <c r="M57" s="24">
        <f t="shared" si="2"/>
        <v>6.2128764343454268E-3</v>
      </c>
      <c r="N57" s="24">
        <f t="shared" si="3"/>
        <v>5.5503214731844608E-3</v>
      </c>
    </row>
    <row r="58" spans="1:14" x14ac:dyDescent="0.3">
      <c r="A58" s="1">
        <v>2009</v>
      </c>
      <c r="B58" s="1">
        <v>5</v>
      </c>
      <c r="C58" s="19">
        <v>2.1462709072509401</v>
      </c>
      <c r="D58" s="19">
        <v>2.1395692587972799</v>
      </c>
      <c r="E58" s="19">
        <v>2.1890765830876102</v>
      </c>
      <c r="F58" s="19">
        <v>2.09006193450695</v>
      </c>
      <c r="G58" s="19">
        <v>2.4930844122126299E-2</v>
      </c>
      <c r="I58" s="19">
        <f>+[1]YHat!D59</f>
        <v>2.1433225495713</v>
      </c>
      <c r="J58" s="23">
        <f t="shared" si="0"/>
        <v>-3.7532907740200905E-3</v>
      </c>
      <c r="K58" s="24">
        <f t="shared" si="1"/>
        <v>-1.7511553614600883E-3</v>
      </c>
      <c r="M58" s="24">
        <f t="shared" si="2"/>
        <v>1.3756014838877118E-3</v>
      </c>
      <c r="N58" s="24">
        <f t="shared" si="3"/>
        <v>3.132241887522369E-3</v>
      </c>
    </row>
    <row r="59" spans="1:14" x14ac:dyDescent="0.3">
      <c r="A59" s="1">
        <v>2009</v>
      </c>
      <c r="B59" s="1">
        <v>6</v>
      </c>
      <c r="C59" s="19">
        <v>2.3049484228036201</v>
      </c>
      <c r="D59" s="19">
        <v>2.29179926399001</v>
      </c>
      <c r="E59" s="19">
        <v>2.3414605448735299</v>
      </c>
      <c r="F59" s="19">
        <v>2.2421379831064998</v>
      </c>
      <c r="G59" s="19">
        <v>2.5008373414635E-2</v>
      </c>
      <c r="I59" s="19">
        <f>+[1]YHat!D60</f>
        <v>2.29223843693442</v>
      </c>
      <c r="J59" s="23">
        <f t="shared" si="0"/>
        <v>-4.3917294440998234E-4</v>
      </c>
      <c r="K59" s="24">
        <f t="shared" si="1"/>
        <v>-1.9159130103296729E-4</v>
      </c>
      <c r="M59" s="24">
        <f t="shared" si="2"/>
        <v>5.5447922277223061E-3</v>
      </c>
      <c r="N59" s="24">
        <f t="shared" si="3"/>
        <v>5.7374827805458661E-3</v>
      </c>
    </row>
    <row r="60" spans="1:14" x14ac:dyDescent="0.3">
      <c r="A60" s="1">
        <v>2009</v>
      </c>
      <c r="B60" s="1">
        <v>7</v>
      </c>
      <c r="C60" s="19">
        <v>2.4470794348115001</v>
      </c>
      <c r="D60" s="19">
        <v>2.4557374112296402</v>
      </c>
      <c r="E60" s="19">
        <v>2.50535040297863</v>
      </c>
      <c r="F60" s="19">
        <v>2.4061244194806499</v>
      </c>
      <c r="G60" s="19">
        <v>2.4984056025182499E-2</v>
      </c>
      <c r="I60" s="19">
        <f>+[1]YHat!D61</f>
        <v>2.4567885204016502</v>
      </c>
      <c r="J60" s="23">
        <f t="shared" si="0"/>
        <v>-1.0511091720100119E-3</v>
      </c>
      <c r="K60" s="24">
        <f t="shared" si="1"/>
        <v>-4.2783868586215856E-4</v>
      </c>
      <c r="M60" s="24">
        <f t="shared" si="2"/>
        <v>-3.9519419394562494E-3</v>
      </c>
      <c r="N60" s="24">
        <f t="shared" si="3"/>
        <v>-3.525611646647886E-3</v>
      </c>
    </row>
    <row r="61" spans="1:14" x14ac:dyDescent="0.3">
      <c r="A61" s="1">
        <v>2009</v>
      </c>
      <c r="B61" s="1">
        <v>8</v>
      </c>
      <c r="C61" s="19">
        <v>2.5446596546757498</v>
      </c>
      <c r="D61" s="19">
        <v>2.54691951873586</v>
      </c>
      <c r="E61" s="19">
        <v>2.59648585209061</v>
      </c>
      <c r="F61" s="19">
        <v>2.49735318538111</v>
      </c>
      <c r="G61" s="19">
        <v>2.4960559842131299E-2</v>
      </c>
      <c r="I61" s="19">
        <f>+[1]YHat!D62</f>
        <v>2.5442062678149</v>
      </c>
      <c r="J61" s="23">
        <f t="shared" si="0"/>
        <v>2.7132509209599753E-3</v>
      </c>
      <c r="K61" s="24">
        <f t="shared" si="1"/>
        <v>1.0664429827422772E-3</v>
      </c>
      <c r="M61" s="24">
        <f t="shared" si="2"/>
        <v>1.7820365690690565E-4</v>
      </c>
      <c r="N61" s="24">
        <f t="shared" si="3"/>
        <v>-8.8729307835833104E-4</v>
      </c>
    </row>
    <row r="62" spans="1:14" x14ac:dyDescent="0.3">
      <c r="A62" s="1">
        <v>2009</v>
      </c>
      <c r="B62" s="1">
        <v>9</v>
      </c>
      <c r="C62" s="19">
        <v>2.3004751193470199</v>
      </c>
      <c r="D62" s="19">
        <v>2.29226680139478</v>
      </c>
      <c r="E62" s="19">
        <v>2.34147583887796</v>
      </c>
      <c r="F62" s="19">
        <v>2.2430577639116098</v>
      </c>
      <c r="G62" s="19">
        <v>2.4780633178605599E-2</v>
      </c>
      <c r="I62" s="19">
        <f>+[1]YHat!D63</f>
        <v>2.2920352831121602</v>
      </c>
      <c r="J62" s="23">
        <f t="shared" si="0"/>
        <v>2.3151828261980256E-4</v>
      </c>
      <c r="K62" s="24">
        <f t="shared" si="1"/>
        <v>1.0100991216210886E-4</v>
      </c>
      <c r="M62" s="24">
        <f t="shared" si="2"/>
        <v>3.6822453376021969E-3</v>
      </c>
      <c r="N62" s="24">
        <f t="shared" si="3"/>
        <v>3.5808737217000175E-3</v>
      </c>
    </row>
    <row r="63" spans="1:14" x14ac:dyDescent="0.3">
      <c r="A63" s="1">
        <v>2009</v>
      </c>
      <c r="B63" s="1">
        <v>10</v>
      </c>
      <c r="C63" s="19">
        <v>2.2999440516193301</v>
      </c>
      <c r="D63" s="19">
        <v>2.30186191257072</v>
      </c>
      <c r="E63" s="19">
        <v>2.3521662396155798</v>
      </c>
      <c r="F63" s="19">
        <v>2.2515575855258501</v>
      </c>
      <c r="G63" s="19">
        <v>2.53321978959976E-2</v>
      </c>
      <c r="I63" s="19">
        <f>+[1]YHat!D64</f>
        <v>2.3088911183696199</v>
      </c>
      <c r="J63" s="23">
        <f t="shared" si="0"/>
        <v>-7.0292057988998735E-3</v>
      </c>
      <c r="K63" s="24">
        <f t="shared" si="1"/>
        <v>-3.0444076565478984E-3</v>
      </c>
      <c r="M63" s="24">
        <f t="shared" si="2"/>
        <v>-3.8750492299557404E-3</v>
      </c>
      <c r="N63" s="24">
        <f t="shared" si="3"/>
        <v>-8.3317810721672547E-4</v>
      </c>
    </row>
    <row r="64" spans="1:14" x14ac:dyDescent="0.3">
      <c r="A64" s="1">
        <v>2009</v>
      </c>
      <c r="B64" s="1">
        <v>11</v>
      </c>
      <c r="C64" s="19">
        <v>1.8038242350929701</v>
      </c>
      <c r="D64" s="19">
        <v>1.78588297786814</v>
      </c>
      <c r="E64" s="19">
        <v>1.83543882394929</v>
      </c>
      <c r="F64" s="19">
        <v>1.7363271317869899</v>
      </c>
      <c r="G64" s="19">
        <v>2.4955278672382501E-2</v>
      </c>
      <c r="I64" s="19">
        <f>+[1]YHat!D65</f>
        <v>1.78390281318288</v>
      </c>
      <c r="J64" s="23">
        <f t="shared" si="0"/>
        <v>1.9801646852599664E-3</v>
      </c>
      <c r="K64" s="24">
        <f t="shared" si="1"/>
        <v>1.1100182535879188E-3</v>
      </c>
      <c r="M64" s="24">
        <f t="shared" si="2"/>
        <v>1.1167324678717172E-2</v>
      </c>
      <c r="N64" s="24">
        <f t="shared" si="3"/>
        <v>1.0046155009689972E-2</v>
      </c>
    </row>
    <row r="65" spans="1:14" x14ac:dyDescent="0.3">
      <c r="A65" s="1">
        <v>2009</v>
      </c>
      <c r="B65" s="1">
        <v>12</v>
      </c>
      <c r="C65" s="19">
        <v>1.82622933910936</v>
      </c>
      <c r="D65" s="19">
        <v>1.8234214214746201</v>
      </c>
      <c r="E65" s="19">
        <v>1.87205609858398</v>
      </c>
      <c r="F65" s="19">
        <v>1.7747867443652701</v>
      </c>
      <c r="G65" s="19">
        <v>2.4491397410868899E-2</v>
      </c>
      <c r="I65" s="19">
        <f>+[1]YHat!D66</f>
        <v>1.82460653477332</v>
      </c>
      <c r="J65" s="23">
        <f t="shared" si="0"/>
        <v>-1.1851132986999691E-3</v>
      </c>
      <c r="K65" s="24">
        <f t="shared" si="1"/>
        <v>-6.4951718417871618E-4</v>
      </c>
      <c r="M65" s="24">
        <f t="shared" si="2"/>
        <v>8.8939960759359948E-4</v>
      </c>
      <c r="N65" s="24">
        <f t="shared" si="3"/>
        <v>1.5399169943222102E-3</v>
      </c>
    </row>
    <row r="66" spans="1:14" x14ac:dyDescent="0.3">
      <c r="A66" s="1">
        <v>2010</v>
      </c>
      <c r="B66" s="1">
        <v>1</v>
      </c>
      <c r="C66" s="19">
        <v>2.0614930488457701</v>
      </c>
      <c r="D66" s="19">
        <v>2.05263101009843</v>
      </c>
      <c r="E66" s="19">
        <v>2.1117675998954999</v>
      </c>
      <c r="F66" s="19">
        <v>1.99349442030136</v>
      </c>
      <c r="G66" s="19">
        <v>2.9779939095452401E-2</v>
      </c>
      <c r="I66" s="19">
        <f>+[1]YHat!D67</f>
        <v>2.0509691496918698</v>
      </c>
      <c r="J66" s="23">
        <f t="shared" si="0"/>
        <v>1.6618604065601339E-3</v>
      </c>
      <c r="K66" s="24">
        <f t="shared" si="1"/>
        <v>8.1028054800813543E-4</v>
      </c>
      <c r="M66" s="24">
        <f t="shared" si="2"/>
        <v>5.1311835458283106E-3</v>
      </c>
      <c r="N66" s="24">
        <f t="shared" si="3"/>
        <v>4.3174046887828332E-3</v>
      </c>
    </row>
    <row r="67" spans="1:14" x14ac:dyDescent="0.3">
      <c r="A67" s="1">
        <v>2010</v>
      </c>
      <c r="B67" s="1">
        <v>2</v>
      </c>
      <c r="C67" s="19">
        <v>1.67780315492703</v>
      </c>
      <c r="D67" s="19">
        <v>1.65594983322247</v>
      </c>
      <c r="E67" s="19">
        <v>1.7119792110124501</v>
      </c>
      <c r="F67" s="19">
        <v>1.59992045543249</v>
      </c>
      <c r="G67" s="19">
        <v>2.8215212677419499E-2</v>
      </c>
      <c r="I67" s="19">
        <f>+[1]YHat!D68</f>
        <v>1.65669606694126</v>
      </c>
      <c r="J67" s="23">
        <f t="shared" si="0"/>
        <v>-7.4623371879001255E-4</v>
      </c>
      <c r="K67" s="24">
        <f t="shared" si="1"/>
        <v>-4.5043489489760002E-4</v>
      </c>
      <c r="M67" s="24">
        <f t="shared" si="2"/>
        <v>1.2740470872692811E-2</v>
      </c>
      <c r="N67" s="24">
        <f t="shared" si="3"/>
        <v>1.3196850089373546E-2</v>
      </c>
    </row>
    <row r="68" spans="1:14" x14ac:dyDescent="0.3">
      <c r="A68" s="1">
        <v>2010</v>
      </c>
      <c r="B68" s="1">
        <v>3</v>
      </c>
      <c r="C68" s="19">
        <v>1.7249566173358</v>
      </c>
      <c r="D68" s="19">
        <v>1.73347930200853</v>
      </c>
      <c r="E68" s="19">
        <v>1.78931679898957</v>
      </c>
      <c r="F68" s="19">
        <v>1.6776418050274799</v>
      </c>
      <c r="G68" s="19">
        <v>2.8118585549898399E-2</v>
      </c>
      <c r="I68" s="19">
        <f>+[1]YHat!D69</f>
        <v>1.7369019061786499</v>
      </c>
      <c r="J68" s="23">
        <f t="shared" si="0"/>
        <v>-3.4226041701199694E-3</v>
      </c>
      <c r="K68" s="24">
        <f t="shared" si="1"/>
        <v>-1.9705224330428539E-3</v>
      </c>
      <c r="M68" s="24">
        <f t="shared" si="2"/>
        <v>-6.8773537528844519E-3</v>
      </c>
      <c r="N68" s="24">
        <f t="shared" si="3"/>
        <v>-4.91651943167426E-3</v>
      </c>
    </row>
    <row r="69" spans="1:14" x14ac:dyDescent="0.3">
      <c r="A69" s="1">
        <v>2010</v>
      </c>
      <c r="B69" s="1">
        <v>4</v>
      </c>
      <c r="C69" s="19">
        <v>1.7590282474626799</v>
      </c>
      <c r="D69" s="19">
        <v>1.7868173382397901</v>
      </c>
      <c r="E69" s="19">
        <v>1.83365752464967</v>
      </c>
      <c r="F69" s="19">
        <v>1.7399771518299201</v>
      </c>
      <c r="G69" s="19">
        <v>2.3587729750606402E-2</v>
      </c>
      <c r="I69" s="19">
        <f>+[1]YHat!D70</f>
        <v>1.78617075574271</v>
      </c>
      <c r="J69" s="23">
        <f t="shared" si="0"/>
        <v>6.4658249708005044E-4</v>
      </c>
      <c r="K69" s="24">
        <f t="shared" si="1"/>
        <v>3.6199366438016689E-4</v>
      </c>
      <c r="M69" s="24">
        <f t="shared" si="2"/>
        <v>-1.5195920206824698E-2</v>
      </c>
      <c r="N69" s="24">
        <f t="shared" si="3"/>
        <v>-1.5552284042914755E-2</v>
      </c>
    </row>
    <row r="70" spans="1:14" x14ac:dyDescent="0.3">
      <c r="A70" s="1">
        <v>2010</v>
      </c>
      <c r="B70" s="1">
        <v>5</v>
      </c>
      <c r="C70" s="19">
        <v>2.2743454654946098</v>
      </c>
      <c r="D70" s="19">
        <v>2.2951508668846499</v>
      </c>
      <c r="E70" s="19">
        <v>2.3431033755288402</v>
      </c>
      <c r="F70" s="19">
        <v>2.2471983582404498</v>
      </c>
      <c r="G70" s="19">
        <v>2.4147871762618501E-2</v>
      </c>
      <c r="I70" s="19">
        <f>+[1]YHat!D71</f>
        <v>2.2933547830370302</v>
      </c>
      <c r="J70" s="23">
        <f t="shared" ref="J70:J133" si="4">+D70-I70</f>
        <v>1.796083847619645E-3</v>
      </c>
      <c r="K70" s="24">
        <f t="shared" ref="K70:K133" si="5">+D70/I70-1</f>
        <v>7.8316877131467955E-4</v>
      </c>
      <c r="M70" s="24">
        <f t="shared" ref="M70:M121" si="6">+C70/I70-1</f>
        <v>-8.2888690764395534E-3</v>
      </c>
      <c r="N70" s="24">
        <f t="shared" ref="N70:N121" si="7">+C70/D70-1</f>
        <v>-9.0649384710298486E-3</v>
      </c>
    </row>
    <row r="71" spans="1:14" x14ac:dyDescent="0.3">
      <c r="A71" s="1">
        <v>2010</v>
      </c>
      <c r="B71" s="1">
        <v>6</v>
      </c>
      <c r="C71" s="19">
        <v>2.49766434331627</v>
      </c>
      <c r="D71" s="19">
        <v>2.4776469639913201</v>
      </c>
      <c r="E71" s="19">
        <v>2.5261579527370701</v>
      </c>
      <c r="F71" s="19">
        <v>2.4291359752455799</v>
      </c>
      <c r="G71" s="19">
        <v>2.4429110560245899E-2</v>
      </c>
      <c r="I71" s="19">
        <f>+[1]YHat!D72</f>
        <v>2.47684426277831</v>
      </c>
      <c r="J71" s="23">
        <f t="shared" si="4"/>
        <v>8.027012130100708E-4</v>
      </c>
      <c r="K71" s="24">
        <f t="shared" si="5"/>
        <v>3.2408223039004369E-4</v>
      </c>
      <c r="M71" s="24">
        <f t="shared" si="6"/>
        <v>8.4058900476067233E-3</v>
      </c>
      <c r="N71" s="24">
        <f t="shared" si="7"/>
        <v>8.0791894954652665E-3</v>
      </c>
    </row>
    <row r="72" spans="1:14" x14ac:dyDescent="0.3">
      <c r="A72" s="1">
        <v>2010</v>
      </c>
      <c r="B72" s="1">
        <v>7</v>
      </c>
      <c r="C72" s="19">
        <v>2.5505752287857701</v>
      </c>
      <c r="D72" s="19">
        <v>2.5440629494598501</v>
      </c>
      <c r="E72" s="19">
        <v>2.5917913228026599</v>
      </c>
      <c r="F72" s="19">
        <v>2.4963345761170399</v>
      </c>
      <c r="G72" s="19">
        <v>2.4035001953128399E-2</v>
      </c>
      <c r="I72" s="19">
        <f>+[1]YHat!D73</f>
        <v>2.5467870409211599</v>
      </c>
      <c r="J72" s="23">
        <f t="shared" si="4"/>
        <v>-2.7240914613098077E-3</v>
      </c>
      <c r="K72" s="24">
        <f t="shared" si="5"/>
        <v>-1.0696188639017778E-3</v>
      </c>
      <c r="M72" s="24">
        <f t="shared" si="6"/>
        <v>1.4874380165057488E-3</v>
      </c>
      <c r="N72" s="24">
        <f t="shared" si="7"/>
        <v>2.559794885304445E-3</v>
      </c>
    </row>
    <row r="73" spans="1:14" x14ac:dyDescent="0.3">
      <c r="A73" s="1">
        <v>2010</v>
      </c>
      <c r="B73" s="1">
        <v>8</v>
      </c>
      <c r="C73" s="19">
        <v>2.5202159742739099</v>
      </c>
      <c r="D73" s="19">
        <v>2.5320646819428898</v>
      </c>
      <c r="E73" s="19">
        <v>2.57924274297087</v>
      </c>
      <c r="F73" s="19">
        <v>2.4848866209149101</v>
      </c>
      <c r="G73" s="19">
        <v>2.3757876280590999E-2</v>
      </c>
      <c r="I73" s="19">
        <f>+[1]YHat!D74</f>
        <v>2.5310438248103799</v>
      </c>
      <c r="J73" s="23">
        <f t="shared" si="4"/>
        <v>1.0208571325098781E-3</v>
      </c>
      <c r="K73" s="24">
        <f t="shared" si="5"/>
        <v>4.0333443558071558E-4</v>
      </c>
      <c r="M73" s="24">
        <f t="shared" si="6"/>
        <v>-4.2780178005338287E-3</v>
      </c>
      <c r="N73" s="24">
        <f t="shared" si="7"/>
        <v>-4.6794648468017064E-3</v>
      </c>
    </row>
    <row r="74" spans="1:14" x14ac:dyDescent="0.3">
      <c r="A74" s="1">
        <v>2010</v>
      </c>
      <c r="B74" s="1">
        <v>9</v>
      </c>
      <c r="C74" s="19">
        <v>2.3337124412945802</v>
      </c>
      <c r="D74" s="19">
        <v>2.3396072947724802</v>
      </c>
      <c r="E74" s="19">
        <v>2.3867828162697902</v>
      </c>
      <c r="F74" s="19">
        <v>2.2924317732751698</v>
      </c>
      <c r="G74" s="19">
        <v>2.3756597426518099E-2</v>
      </c>
      <c r="I74" s="19">
        <f>+[1]YHat!D75</f>
        <v>2.3377631417545301</v>
      </c>
      <c r="J74" s="23">
        <f t="shared" si="4"/>
        <v>1.8441530179500454E-3</v>
      </c>
      <c r="K74" s="24">
        <f t="shared" si="5"/>
        <v>7.8885366314995764E-4</v>
      </c>
      <c r="M74" s="24">
        <f t="shared" si="6"/>
        <v>-1.7327249230688624E-3</v>
      </c>
      <c r="N74" s="24">
        <f t="shared" si="7"/>
        <v>-2.5195909976307718E-3</v>
      </c>
    </row>
    <row r="75" spans="1:14" x14ac:dyDescent="0.3">
      <c r="A75" s="1">
        <v>2010</v>
      </c>
      <c r="B75" s="1">
        <v>10</v>
      </c>
      <c r="C75" s="19">
        <v>2.0346312927428598</v>
      </c>
      <c r="D75" s="19">
        <v>2.0385213216298599</v>
      </c>
      <c r="E75" s="19">
        <v>2.0846120983723702</v>
      </c>
      <c r="F75" s="19">
        <v>1.9924305448873401</v>
      </c>
      <c r="G75" s="19">
        <v>2.32103428514281E-2</v>
      </c>
      <c r="I75" s="19">
        <f>+[1]YHat!D76</f>
        <v>2.0439553536998001</v>
      </c>
      <c r="J75" s="23">
        <f t="shared" si="4"/>
        <v>-5.4340320699401978E-3</v>
      </c>
      <c r="K75" s="24">
        <f t="shared" si="5"/>
        <v>-2.6585864804258286E-3</v>
      </c>
      <c r="M75" s="24">
        <f t="shared" si="6"/>
        <v>-4.5617732990412829E-3</v>
      </c>
      <c r="N75" s="24">
        <f t="shared" si="7"/>
        <v>-1.9082600931001892E-3</v>
      </c>
    </row>
    <row r="76" spans="1:14" x14ac:dyDescent="0.3">
      <c r="A76" s="1">
        <v>2010</v>
      </c>
      <c r="B76" s="1">
        <v>11</v>
      </c>
      <c r="C76" s="19">
        <v>1.7079299724555399</v>
      </c>
      <c r="D76" s="19">
        <v>1.7224951312813499</v>
      </c>
      <c r="E76" s="19">
        <v>1.76863669477653</v>
      </c>
      <c r="F76" s="19">
        <v>1.6763535677861601</v>
      </c>
      <c r="G76" s="19">
        <v>2.32359179886918E-2</v>
      </c>
      <c r="I76" s="19">
        <f>+[1]YHat!D77</f>
        <v>1.72100957333714</v>
      </c>
      <c r="J76" s="23">
        <f t="shared" si="4"/>
        <v>1.4855579442099032E-3</v>
      </c>
      <c r="K76" s="24">
        <f t="shared" si="5"/>
        <v>8.6318982022248747E-4</v>
      </c>
      <c r="M76" s="24">
        <f t="shared" si="6"/>
        <v>-7.5999582362799023E-3</v>
      </c>
      <c r="N76" s="24">
        <f t="shared" si="7"/>
        <v>-8.4558490536777997E-3</v>
      </c>
    </row>
    <row r="77" spans="1:14" x14ac:dyDescent="0.3">
      <c r="A77" s="1">
        <v>2010</v>
      </c>
      <c r="B77" s="1">
        <v>12</v>
      </c>
      <c r="C77" s="19">
        <v>1.9408313471884899</v>
      </c>
      <c r="D77" s="19">
        <v>1.9458724239354701</v>
      </c>
      <c r="E77" s="19">
        <v>2.0017293319900502</v>
      </c>
      <c r="F77" s="19">
        <v>1.89001551588089</v>
      </c>
      <c r="G77" s="19">
        <v>2.8128360557039302E-2</v>
      </c>
      <c r="I77" s="19">
        <f>+[1]YHat!D78</f>
        <v>1.9450143298759199</v>
      </c>
      <c r="J77" s="23">
        <f t="shared" si="4"/>
        <v>8.5809405955017404E-4</v>
      </c>
      <c r="K77" s="24">
        <f t="shared" si="5"/>
        <v>4.4117621467854029E-4</v>
      </c>
      <c r="M77" s="24">
        <f t="shared" si="6"/>
        <v>-2.1506179276822301E-3</v>
      </c>
      <c r="N77" s="24">
        <f t="shared" si="7"/>
        <v>-2.590651208666972E-3</v>
      </c>
    </row>
    <row r="78" spans="1:14" x14ac:dyDescent="0.3">
      <c r="A78" s="1">
        <v>2011</v>
      </c>
      <c r="B78" s="1">
        <v>1</v>
      </c>
      <c r="C78" s="19">
        <v>1.7281652603590201</v>
      </c>
      <c r="D78" s="19">
        <v>1.7165211816252699</v>
      </c>
      <c r="E78" s="19">
        <v>1.76504184709672</v>
      </c>
      <c r="F78" s="19">
        <v>1.6680005161538201</v>
      </c>
      <c r="G78" s="19">
        <v>2.4433983555174801E-2</v>
      </c>
      <c r="I78" s="19">
        <f>+[1]YHat!D79</f>
        <v>1.71606765461865</v>
      </c>
      <c r="J78" s="23">
        <f t="shared" si="4"/>
        <v>4.5352700661993595E-4</v>
      </c>
      <c r="K78" s="24">
        <f t="shared" si="5"/>
        <v>2.6428270785205932E-4</v>
      </c>
      <c r="M78" s="24">
        <f t="shared" si="6"/>
        <v>7.0496088588409833E-3</v>
      </c>
      <c r="N78" s="24">
        <f t="shared" si="7"/>
        <v>6.7835333804182607E-3</v>
      </c>
    </row>
    <row r="79" spans="1:14" x14ac:dyDescent="0.3">
      <c r="A79" s="1">
        <v>2011</v>
      </c>
      <c r="B79" s="1">
        <v>2</v>
      </c>
      <c r="C79" s="19">
        <v>1.58015033146531</v>
      </c>
      <c r="D79" s="19">
        <v>1.5817079110541601</v>
      </c>
      <c r="E79" s="19">
        <v>1.6293135705205599</v>
      </c>
      <c r="F79" s="19">
        <v>1.53410225158777</v>
      </c>
      <c r="G79" s="19">
        <v>2.3973205833698899E-2</v>
      </c>
      <c r="I79" s="19">
        <f>+[1]YHat!D80</f>
        <v>1.5831160981658099</v>
      </c>
      <c r="J79" s="23">
        <f t="shared" si="4"/>
        <v>-1.4081871116498057E-3</v>
      </c>
      <c r="K79" s="24">
        <f t="shared" si="5"/>
        <v>-8.8950337456694673E-4</v>
      </c>
      <c r="M79" s="24">
        <f t="shared" si="6"/>
        <v>-1.8733728397658522E-3</v>
      </c>
      <c r="N79" s="24">
        <f t="shared" si="7"/>
        <v>-9.8474539955484275E-4</v>
      </c>
    </row>
    <row r="80" spans="1:14" x14ac:dyDescent="0.3">
      <c r="A80" s="1">
        <v>2011</v>
      </c>
      <c r="B80" s="1">
        <v>3</v>
      </c>
      <c r="C80" s="19">
        <v>1.78245069232349</v>
      </c>
      <c r="D80" s="19">
        <v>1.80845913510513</v>
      </c>
      <c r="E80" s="19">
        <v>1.8560814126165199</v>
      </c>
      <c r="F80" s="19">
        <v>1.7608368575937501</v>
      </c>
      <c r="G80" s="19">
        <v>2.39815743305841E-2</v>
      </c>
      <c r="I80" s="19">
        <f>+[1]YHat!D81</f>
        <v>1.8072841926221399</v>
      </c>
      <c r="J80" s="23">
        <f t="shared" si="4"/>
        <v>1.1749424829901045E-3</v>
      </c>
      <c r="K80" s="24">
        <f t="shared" si="5"/>
        <v>6.5011495579203604E-4</v>
      </c>
      <c r="M80" s="24">
        <f t="shared" si="6"/>
        <v>-1.3740783214962859E-2</v>
      </c>
      <c r="N80" s="24">
        <f t="shared" si="7"/>
        <v>-1.4381548510980391E-2</v>
      </c>
    </row>
    <row r="81" spans="1:14" x14ac:dyDescent="0.3">
      <c r="A81" s="1">
        <v>2011</v>
      </c>
      <c r="B81" s="1">
        <v>4</v>
      </c>
      <c r="C81" s="19">
        <v>2.05601628898079</v>
      </c>
      <c r="D81" s="19">
        <v>2.0534637980151298</v>
      </c>
      <c r="E81" s="19">
        <v>2.10309409237014</v>
      </c>
      <c r="F81" s="19">
        <v>2.0038335036601298</v>
      </c>
      <c r="G81" s="19">
        <v>2.49927692525602E-2</v>
      </c>
      <c r="I81" s="19">
        <f>+[1]YHat!D82</f>
        <v>2.0491924401194299</v>
      </c>
      <c r="J81" s="23">
        <f t="shared" si="4"/>
        <v>4.2713578956998788E-3</v>
      </c>
      <c r="K81" s="24">
        <f t="shared" si="5"/>
        <v>2.084410332614306E-3</v>
      </c>
      <c r="M81" s="24">
        <f t="shared" si="6"/>
        <v>3.3300185613422961E-3</v>
      </c>
      <c r="N81" s="24">
        <f t="shared" si="7"/>
        <v>1.2430172706854314E-3</v>
      </c>
    </row>
    <row r="82" spans="1:14" x14ac:dyDescent="0.3">
      <c r="A82" s="1">
        <v>2011</v>
      </c>
      <c r="B82" s="1">
        <v>5</v>
      </c>
      <c r="C82" s="19">
        <v>2.1923876780274698</v>
      </c>
      <c r="D82" s="19">
        <v>2.2193062110294401</v>
      </c>
      <c r="E82" s="19">
        <v>2.2662833069835302</v>
      </c>
      <c r="F82" s="19">
        <v>2.1723291150753501</v>
      </c>
      <c r="G82" s="19">
        <v>2.3656674508873401E-2</v>
      </c>
      <c r="I82" s="19">
        <f>+[1]YHat!D83</f>
        <v>2.2204697644707601</v>
      </c>
      <c r="J82" s="23">
        <f t="shared" si="4"/>
        <v>-1.1635534413199089E-3</v>
      </c>
      <c r="K82" s="24">
        <f t="shared" si="5"/>
        <v>-5.2401228782195108E-4</v>
      </c>
      <c r="M82" s="24">
        <f t="shared" si="6"/>
        <v>-1.2646912330275928E-2</v>
      </c>
      <c r="N82" s="24">
        <f t="shared" si="7"/>
        <v>-1.212925592159908E-2</v>
      </c>
    </row>
    <row r="83" spans="1:14" x14ac:dyDescent="0.3">
      <c r="A83" s="1">
        <v>2011</v>
      </c>
      <c r="B83" s="1">
        <v>6</v>
      </c>
      <c r="C83" s="19">
        <v>2.2889147077245</v>
      </c>
      <c r="D83" s="19">
        <v>2.2903114335365302</v>
      </c>
      <c r="E83" s="19">
        <v>2.3367840712718602</v>
      </c>
      <c r="F83" s="19">
        <v>2.2438387958011998</v>
      </c>
      <c r="G83" s="19">
        <v>2.34026399917923E-2</v>
      </c>
      <c r="I83" s="19">
        <f>+[1]YHat!D84</f>
        <v>2.2870100868800298</v>
      </c>
      <c r="J83" s="23">
        <f t="shared" si="4"/>
        <v>3.3013466565003924E-3</v>
      </c>
      <c r="K83" s="24">
        <f t="shared" si="5"/>
        <v>1.4435208114906839E-3</v>
      </c>
      <c r="M83" s="24">
        <f t="shared" si="6"/>
        <v>8.3279949458758828E-4</v>
      </c>
      <c r="N83" s="24">
        <f t="shared" si="7"/>
        <v>-6.098409987298492E-4</v>
      </c>
    </row>
    <row r="84" spans="1:14" x14ac:dyDescent="0.3">
      <c r="A84" s="1">
        <v>2011</v>
      </c>
      <c r="B84" s="1">
        <v>7</v>
      </c>
      <c r="C84" s="19">
        <v>2.4345601900473999</v>
      </c>
      <c r="D84" s="19">
        <v>2.46347844124156</v>
      </c>
      <c r="E84" s="19">
        <v>2.5098050863804402</v>
      </c>
      <c r="F84" s="19">
        <v>2.4171517961026798</v>
      </c>
      <c r="G84" s="19">
        <v>2.33291212000344E-2</v>
      </c>
      <c r="I84" s="19">
        <f>+[1]YHat!D85</f>
        <v>2.46407319811797</v>
      </c>
      <c r="J84" s="23">
        <f t="shared" si="4"/>
        <v>-5.9475687640997421E-4</v>
      </c>
      <c r="K84" s="24">
        <f t="shared" si="5"/>
        <v>-2.413714320110838E-4</v>
      </c>
      <c r="M84" s="24">
        <f t="shared" si="6"/>
        <v>-1.1977326036057612E-2</v>
      </c>
      <c r="N84" s="24">
        <f t="shared" si="7"/>
        <v>-1.1738788012119028E-2</v>
      </c>
    </row>
    <row r="85" spans="1:14" x14ac:dyDescent="0.3">
      <c r="A85" s="1">
        <v>2011</v>
      </c>
      <c r="B85" s="1">
        <v>8</v>
      </c>
      <c r="C85" s="19">
        <v>2.4596759341786201</v>
      </c>
      <c r="D85" s="19">
        <v>2.4366361687062601</v>
      </c>
      <c r="E85" s="19">
        <v>2.4825924147791198</v>
      </c>
      <c r="F85" s="19">
        <v>2.3906799226333999</v>
      </c>
      <c r="G85" s="19">
        <v>2.3142596044204301E-2</v>
      </c>
      <c r="I85" s="19">
        <f>+[1]YHat!D86</f>
        <v>2.4328171621446302</v>
      </c>
      <c r="J85" s="23">
        <f t="shared" si="4"/>
        <v>3.8190065616299229E-3</v>
      </c>
      <c r="K85" s="24">
        <f t="shared" si="5"/>
        <v>1.5697877428089146E-3</v>
      </c>
      <c r="M85" s="24">
        <f t="shared" si="6"/>
        <v>1.1040193423460076E-2</v>
      </c>
      <c r="N85" s="24">
        <f t="shared" si="7"/>
        <v>9.4555624546084349E-3</v>
      </c>
    </row>
    <row r="86" spans="1:14" x14ac:dyDescent="0.3">
      <c r="A86" s="1">
        <v>2011</v>
      </c>
      <c r="B86" s="1">
        <v>9</v>
      </c>
      <c r="C86" s="19">
        <v>2.28878725026407</v>
      </c>
      <c r="D86" s="19">
        <v>2.2677059604072598</v>
      </c>
      <c r="E86" s="19">
        <v>2.3140337145009799</v>
      </c>
      <c r="F86" s="19">
        <v>2.2213782063135499</v>
      </c>
      <c r="G86" s="19">
        <v>2.3329679646294298E-2</v>
      </c>
      <c r="I86" s="19">
        <f>+[1]YHat!D87</f>
        <v>2.2702497205692498</v>
      </c>
      <c r="J86" s="23">
        <f t="shared" si="4"/>
        <v>-2.543760161989983E-3</v>
      </c>
      <c r="K86" s="24">
        <f t="shared" si="5"/>
        <v>-1.1204759277988474E-3</v>
      </c>
      <c r="M86" s="24">
        <f t="shared" si="6"/>
        <v>8.1654143713194571E-3</v>
      </c>
      <c r="N86" s="24">
        <f t="shared" si="7"/>
        <v>9.2963065868663097E-3</v>
      </c>
    </row>
    <row r="87" spans="1:14" x14ac:dyDescent="0.3">
      <c r="A87" s="1">
        <v>2011</v>
      </c>
      <c r="B87" s="1">
        <v>10</v>
      </c>
      <c r="C87" s="19">
        <v>1.96766013239895</v>
      </c>
      <c r="D87" s="19">
        <v>1.96181372134272</v>
      </c>
      <c r="E87" s="19">
        <v>2.0078943629733801</v>
      </c>
      <c r="F87" s="19">
        <v>1.91573307971206</v>
      </c>
      <c r="G87" s="19">
        <v>2.3205239022905701E-2</v>
      </c>
      <c r="I87" s="19">
        <f>+[1]YHat!D88</f>
        <v>1.96717100780887</v>
      </c>
      <c r="J87" s="23">
        <f t="shared" si="4"/>
        <v>-5.3572864661499686E-3</v>
      </c>
      <c r="K87" s="24">
        <f t="shared" si="5"/>
        <v>-2.7233455784391181E-3</v>
      </c>
      <c r="M87" s="24">
        <f t="shared" si="6"/>
        <v>2.4864365534993382E-4</v>
      </c>
      <c r="N87" s="24">
        <f t="shared" si="7"/>
        <v>2.9801050898086157E-3</v>
      </c>
    </row>
    <row r="88" spans="1:14" x14ac:dyDescent="0.3">
      <c r="A88" s="1">
        <v>2011</v>
      </c>
      <c r="B88" s="1">
        <v>11</v>
      </c>
      <c r="C88" s="19">
        <v>1.74065957067792</v>
      </c>
      <c r="D88" s="19">
        <v>1.72869145155805</v>
      </c>
      <c r="E88" s="19">
        <v>1.77551058766819</v>
      </c>
      <c r="F88" s="19">
        <v>1.6818723154479001</v>
      </c>
      <c r="G88" s="19">
        <v>2.35771292637331E-2</v>
      </c>
      <c r="I88" s="19">
        <f>+[1]YHat!D89</f>
        <v>1.72693050007941</v>
      </c>
      <c r="J88" s="23">
        <f t="shared" si="4"/>
        <v>1.7609514786400826E-3</v>
      </c>
      <c r="K88" s="24">
        <f t="shared" si="5"/>
        <v>1.0197002592513549E-3</v>
      </c>
      <c r="M88" s="24">
        <f t="shared" si="6"/>
        <v>7.9499844364776528E-3</v>
      </c>
      <c r="N88" s="24">
        <f t="shared" si="7"/>
        <v>6.9232245633443767E-3</v>
      </c>
    </row>
    <row r="89" spans="1:14" x14ac:dyDescent="0.3">
      <c r="A89" s="1">
        <v>2011</v>
      </c>
      <c r="B89" s="1">
        <v>12</v>
      </c>
      <c r="C89" s="19">
        <v>1.71950588814535</v>
      </c>
      <c r="D89" s="19">
        <v>1.7181710840014599</v>
      </c>
      <c r="E89" s="19">
        <v>1.76510479165142</v>
      </c>
      <c r="F89" s="19">
        <v>1.67123737635151</v>
      </c>
      <c r="G89" s="19">
        <v>2.3634825074216999E-2</v>
      </c>
      <c r="I89" s="19">
        <f>+[1]YHat!D90</f>
        <v>1.71802076628386</v>
      </c>
      <c r="J89" s="23">
        <f t="shared" si="4"/>
        <v>1.5031771759987933E-4</v>
      </c>
      <c r="K89" s="24">
        <f t="shared" si="5"/>
        <v>8.7494703527424278E-5</v>
      </c>
      <c r="M89" s="24">
        <f t="shared" si="6"/>
        <v>8.6443766608379491E-4</v>
      </c>
      <c r="N89" s="24">
        <f t="shared" si="7"/>
        <v>7.7687499010958838E-4</v>
      </c>
    </row>
    <row r="90" spans="1:14" x14ac:dyDescent="0.3">
      <c r="A90" s="1">
        <v>2012</v>
      </c>
      <c r="B90" s="1">
        <v>1</v>
      </c>
      <c r="C90" s="19">
        <v>1.72678363540547</v>
      </c>
      <c r="D90" s="19">
        <v>1.73502477270067</v>
      </c>
      <c r="E90" s="19">
        <v>1.78197524761824</v>
      </c>
      <c r="F90" s="19">
        <v>1.6880742977831</v>
      </c>
      <c r="G90" s="19">
        <v>2.3643268716473102E-2</v>
      </c>
      <c r="I90" s="19">
        <f>+[1]YHat!D91</f>
        <v>1.7345977315258401</v>
      </c>
      <c r="J90" s="23">
        <f t="shared" si="4"/>
        <v>4.2704117482994519E-4</v>
      </c>
      <c r="K90" s="24">
        <f t="shared" si="5"/>
        <v>2.4619032244110883E-4</v>
      </c>
      <c r="M90" s="24">
        <f t="shared" si="6"/>
        <v>-4.5048462697436786E-3</v>
      </c>
      <c r="N90" s="24">
        <f t="shared" si="7"/>
        <v>-4.7498672208421411E-3</v>
      </c>
    </row>
    <row r="91" spans="1:14" x14ac:dyDescent="0.3">
      <c r="A91" s="1">
        <v>2012</v>
      </c>
      <c r="B91" s="1">
        <v>2</v>
      </c>
      <c r="C91" s="19">
        <v>1.6641405086676799</v>
      </c>
      <c r="D91" s="19">
        <v>1.6559925996548801</v>
      </c>
      <c r="E91" s="19">
        <v>1.70826619055224</v>
      </c>
      <c r="F91" s="19">
        <v>1.6037190087575099</v>
      </c>
      <c r="G91" s="19">
        <v>2.6323877629166E-2</v>
      </c>
      <c r="I91" s="19">
        <f>+[1]YHat!D92</f>
        <v>1.6550907068502201</v>
      </c>
      <c r="J91" s="23">
        <f t="shared" si="4"/>
        <v>9.0189280466002053E-4</v>
      </c>
      <c r="K91" s="24">
        <f t="shared" si="5"/>
        <v>5.4492046926934989E-4</v>
      </c>
      <c r="M91" s="24">
        <f t="shared" si="6"/>
        <v>5.4678585167591276E-3</v>
      </c>
      <c r="N91" s="24">
        <f t="shared" si="7"/>
        <v>4.9202568987916084E-3</v>
      </c>
    </row>
    <row r="92" spans="1:14" x14ac:dyDescent="0.3">
      <c r="A92" s="1">
        <v>2012</v>
      </c>
      <c r="B92" s="1">
        <v>3</v>
      </c>
      <c r="C92" s="19">
        <v>1.86327357520777</v>
      </c>
      <c r="D92" s="19">
        <v>1.85155064462671</v>
      </c>
      <c r="E92" s="19">
        <v>1.9002384043163001</v>
      </c>
      <c r="F92" s="19">
        <v>1.80286288493711</v>
      </c>
      <c r="G92" s="19">
        <v>2.4518128678464399E-2</v>
      </c>
      <c r="I92" s="19">
        <f>+[1]YHat!D93</f>
        <v>1.8518982760432301</v>
      </c>
      <c r="J92" s="23">
        <f t="shared" si="4"/>
        <v>-3.4763141652005558E-4</v>
      </c>
      <c r="K92" s="24">
        <f t="shared" si="5"/>
        <v>-1.8771625905000811E-4</v>
      </c>
      <c r="M92" s="24">
        <f t="shared" si="6"/>
        <v>6.1425075619403469E-3</v>
      </c>
      <c r="N92" s="24">
        <f t="shared" si="7"/>
        <v>6.3314123300275416E-3</v>
      </c>
    </row>
    <row r="93" spans="1:14" x14ac:dyDescent="0.3">
      <c r="A93" s="1">
        <v>2012</v>
      </c>
      <c r="B93" s="1">
        <v>4</v>
      </c>
      <c r="C93" s="19">
        <v>1.83479593611549</v>
      </c>
      <c r="D93" s="19">
        <v>1.81981039780604</v>
      </c>
      <c r="E93" s="19">
        <v>1.8655983404145899</v>
      </c>
      <c r="F93" s="19">
        <v>1.7740224551974799</v>
      </c>
      <c r="G93" s="19">
        <v>2.3057841970056399E-2</v>
      </c>
      <c r="I93" s="19">
        <f>+[1]YHat!D94</f>
        <v>1.8202793397575401</v>
      </c>
      <c r="J93" s="23">
        <f t="shared" si="4"/>
        <v>-4.6894195150004592E-4</v>
      </c>
      <c r="K93" s="24">
        <f t="shared" si="5"/>
        <v>-2.5762087238900833E-4</v>
      </c>
      <c r="M93" s="24">
        <f t="shared" si="6"/>
        <v>7.9749278261234124E-3</v>
      </c>
      <c r="N93" s="24">
        <f t="shared" si="7"/>
        <v>8.2346701214128792E-3</v>
      </c>
    </row>
    <row r="94" spans="1:14" x14ac:dyDescent="0.3">
      <c r="A94" s="1">
        <v>2012</v>
      </c>
      <c r="B94" s="1">
        <v>5</v>
      </c>
      <c r="C94" s="19">
        <v>2.1331121725082198</v>
      </c>
      <c r="D94" s="19">
        <v>2.1136913323129098</v>
      </c>
      <c r="E94" s="19">
        <v>2.1594066690839702</v>
      </c>
      <c r="F94" s="19">
        <v>2.06797599554185</v>
      </c>
      <c r="G94" s="19">
        <v>2.3021279201963198E-2</v>
      </c>
      <c r="I94" s="19">
        <f>+[1]YHat!D95</f>
        <v>2.1143414821767701</v>
      </c>
      <c r="J94" s="23">
        <f t="shared" si="4"/>
        <v>-6.5014986386024987E-4</v>
      </c>
      <c r="K94" s="24">
        <f t="shared" si="5"/>
        <v>-3.0749520327766344E-4</v>
      </c>
      <c r="M94" s="24">
        <f t="shared" si="6"/>
        <v>8.8777950438378994E-3</v>
      </c>
      <c r="N94" s="24">
        <f t="shared" si="7"/>
        <v>9.1881155485737942E-3</v>
      </c>
    </row>
    <row r="95" spans="1:14" x14ac:dyDescent="0.3">
      <c r="A95" s="1">
        <v>2012</v>
      </c>
      <c r="B95" s="1">
        <v>6</v>
      </c>
      <c r="C95" s="19">
        <v>2.2102044524342399</v>
      </c>
      <c r="D95" s="19">
        <v>2.2420959030987202</v>
      </c>
      <c r="E95" s="19">
        <v>2.2878924155290399</v>
      </c>
      <c r="F95" s="19">
        <v>2.1962993906684001</v>
      </c>
      <c r="G95" s="19">
        <v>2.3062157551512599E-2</v>
      </c>
      <c r="I95" s="19">
        <f>+[1]YHat!D96</f>
        <v>2.24237831404663</v>
      </c>
      <c r="J95" s="23">
        <f t="shared" si="4"/>
        <v>-2.8241094790981691E-4</v>
      </c>
      <c r="K95" s="24">
        <f t="shared" si="5"/>
        <v>-1.2594259681375508E-4</v>
      </c>
      <c r="M95" s="24">
        <f t="shared" si="6"/>
        <v>-1.4348097023079376E-2</v>
      </c>
      <c r="N95" s="24">
        <f t="shared" si="7"/>
        <v>-1.4223945826939977E-2</v>
      </c>
    </row>
    <row r="96" spans="1:14" x14ac:dyDescent="0.3">
      <c r="A96" s="1">
        <v>2012</v>
      </c>
      <c r="B96" s="1">
        <v>7</v>
      </c>
      <c r="C96" s="19">
        <v>2.42146558403233</v>
      </c>
      <c r="D96" s="19">
        <v>2.3785933259547298</v>
      </c>
      <c r="E96" s="19">
        <v>2.4245076735713198</v>
      </c>
      <c r="F96" s="19">
        <v>2.3326789783381301</v>
      </c>
      <c r="G96" s="19">
        <v>2.3121496865504701E-2</v>
      </c>
      <c r="I96" s="19">
        <f>+[1]YHat!D97</f>
        <v>2.37414471371532</v>
      </c>
      <c r="J96" s="23">
        <f t="shared" si="4"/>
        <v>4.4486122394098437E-3</v>
      </c>
      <c r="K96" s="24">
        <f t="shared" si="5"/>
        <v>1.873774675027251E-3</v>
      </c>
      <c r="M96" s="24">
        <f t="shared" si="6"/>
        <v>1.9931754809906721E-2</v>
      </c>
      <c r="N96" s="24">
        <f t="shared" si="7"/>
        <v>1.8024206832579104E-2</v>
      </c>
    </row>
    <row r="97" spans="1:14" x14ac:dyDescent="0.3">
      <c r="A97" s="1">
        <v>2012</v>
      </c>
      <c r="B97" s="1">
        <v>8</v>
      </c>
      <c r="C97" s="19">
        <v>2.4165992308631301</v>
      </c>
      <c r="D97" s="19">
        <v>2.4122608667910401</v>
      </c>
      <c r="E97" s="19">
        <v>2.4580798976403502</v>
      </c>
      <c r="F97" s="19">
        <v>2.3664418359417199</v>
      </c>
      <c r="G97" s="19">
        <v>2.3073497352276099E-2</v>
      </c>
      <c r="I97" s="19">
        <f>+[1]YHat!D98</f>
        <v>2.4164994636814998</v>
      </c>
      <c r="J97" s="23">
        <f t="shared" si="4"/>
        <v>-4.2385968904596893E-3</v>
      </c>
      <c r="K97" s="24">
        <f t="shared" si="5"/>
        <v>-1.7540235179701602E-3</v>
      </c>
      <c r="M97" s="24">
        <f t="shared" si="6"/>
        <v>4.1285828169979055E-5</v>
      </c>
      <c r="N97" s="24">
        <f t="shared" si="7"/>
        <v>1.79846389410665E-3</v>
      </c>
    </row>
    <row r="98" spans="1:14" x14ac:dyDescent="0.3">
      <c r="A98" s="1">
        <v>2012</v>
      </c>
      <c r="B98" s="1">
        <v>9</v>
      </c>
      <c r="C98" s="19">
        <v>2.20635433656448</v>
      </c>
      <c r="D98" s="19">
        <v>2.2386709965802001</v>
      </c>
      <c r="E98" s="19">
        <v>2.2845344992620999</v>
      </c>
      <c r="F98" s="19">
        <v>2.19280749389829</v>
      </c>
      <c r="G98" s="19">
        <v>2.3095892429004901E-2</v>
      </c>
      <c r="I98" s="19">
        <f>+[1]YHat!D99</f>
        <v>2.23499759900304</v>
      </c>
      <c r="J98" s="23">
        <f t="shared" si="4"/>
        <v>3.6733975771601202E-3</v>
      </c>
      <c r="K98" s="24">
        <f t="shared" si="5"/>
        <v>1.6435800999512473E-3</v>
      </c>
      <c r="M98" s="24">
        <f t="shared" si="6"/>
        <v>-1.2815791145071809E-2</v>
      </c>
      <c r="N98" s="24">
        <f t="shared" si="7"/>
        <v>-1.4435645105996819E-2</v>
      </c>
    </row>
    <row r="99" spans="1:14" x14ac:dyDescent="0.3">
      <c r="A99" s="1">
        <v>2012</v>
      </c>
      <c r="B99" s="1">
        <v>10</v>
      </c>
      <c r="C99" s="19">
        <v>2.0810057266446802</v>
      </c>
      <c r="D99" s="19">
        <v>2.0864572135363502</v>
      </c>
      <c r="E99" s="19">
        <v>2.1322713564104601</v>
      </c>
      <c r="F99" s="19">
        <v>2.0406430706622398</v>
      </c>
      <c r="G99" s="19">
        <v>2.3071035871075899E-2</v>
      </c>
      <c r="I99" s="19">
        <f>+[1]YHat!D100</f>
        <v>2.0886127331630302</v>
      </c>
      <c r="J99" s="23">
        <f t="shared" si="4"/>
        <v>-2.1555196266800358E-3</v>
      </c>
      <c r="K99" s="24">
        <f t="shared" si="5"/>
        <v>-1.0320341308154291E-3</v>
      </c>
      <c r="M99" s="24">
        <f t="shared" si="6"/>
        <v>-3.6421335547590639E-3</v>
      </c>
      <c r="N99" s="24">
        <f t="shared" si="7"/>
        <v>-2.6127959185082705E-3</v>
      </c>
    </row>
    <row r="100" spans="1:14" x14ac:dyDescent="0.3">
      <c r="A100" s="1">
        <v>2012</v>
      </c>
      <c r="B100" s="1">
        <v>11</v>
      </c>
      <c r="C100" s="19">
        <v>1.59883184013902</v>
      </c>
      <c r="D100" s="19">
        <v>1.61182372589463</v>
      </c>
      <c r="E100" s="19">
        <v>1.6587098009516199</v>
      </c>
      <c r="F100" s="19">
        <v>1.56493765083763</v>
      </c>
      <c r="G100" s="19">
        <v>2.36108383052437E-2</v>
      </c>
      <c r="I100" s="19">
        <f>+[1]YHat!D101</f>
        <v>1.61060401703613</v>
      </c>
      <c r="J100" s="23">
        <f t="shared" si="4"/>
        <v>1.2197088584999793E-3</v>
      </c>
      <c r="K100" s="24">
        <f t="shared" si="5"/>
        <v>7.5729902918308944E-4</v>
      </c>
      <c r="M100" s="24">
        <f t="shared" si="6"/>
        <v>-7.3091689655495617E-3</v>
      </c>
      <c r="N100" s="24">
        <f t="shared" si="7"/>
        <v>-8.0603638889847895E-3</v>
      </c>
    </row>
    <row r="101" spans="1:14" x14ac:dyDescent="0.3">
      <c r="A101" s="1">
        <v>2012</v>
      </c>
      <c r="B101" s="1">
        <v>12</v>
      </c>
      <c r="C101" s="19">
        <v>1.75454675823151</v>
      </c>
      <c r="D101" s="19">
        <v>1.75640351439485</v>
      </c>
      <c r="E101" s="19">
        <v>1.8028765801523301</v>
      </c>
      <c r="F101" s="19">
        <v>1.7099304486373801</v>
      </c>
      <c r="G101" s="19">
        <v>2.3402855534713999E-2</v>
      </c>
      <c r="I101" s="19">
        <f>+[1]YHat!D102</f>
        <v>1.75380592486633</v>
      </c>
      <c r="J101" s="23">
        <f t="shared" si="4"/>
        <v>2.5975895285199613E-3</v>
      </c>
      <c r="K101" s="24">
        <f t="shared" si="5"/>
        <v>1.4811157219223325E-3</v>
      </c>
      <c r="M101" s="24">
        <f t="shared" si="6"/>
        <v>4.2241467808734612E-4</v>
      </c>
      <c r="N101" s="24">
        <f t="shared" si="7"/>
        <v>-1.057135304115886E-3</v>
      </c>
    </row>
    <row r="102" spans="1:14" x14ac:dyDescent="0.3">
      <c r="A102" s="1">
        <v>2013</v>
      </c>
      <c r="B102" s="1">
        <v>1</v>
      </c>
      <c r="C102" s="19">
        <v>1.73600939310449</v>
      </c>
      <c r="D102" s="19">
        <v>1.72294510839759</v>
      </c>
      <c r="E102" s="19">
        <v>1.7762462976022499</v>
      </c>
      <c r="F102" s="19">
        <v>1.66964391919293</v>
      </c>
      <c r="G102" s="19">
        <v>2.6841354458837102E-2</v>
      </c>
      <c r="I102" s="19">
        <f>+[1]YHat!D103</f>
        <v>1.7253346638804701</v>
      </c>
      <c r="J102" s="23">
        <f t="shared" si="4"/>
        <v>-2.3895554828801124E-3</v>
      </c>
      <c r="K102" s="24">
        <f t="shared" si="5"/>
        <v>-1.3849808578619838E-3</v>
      </c>
      <c r="M102" s="24">
        <f t="shared" si="6"/>
        <v>6.1870484883270738E-3</v>
      </c>
      <c r="N102" s="24">
        <f t="shared" si="7"/>
        <v>7.5825310064872031E-3</v>
      </c>
    </row>
    <row r="103" spans="1:14" x14ac:dyDescent="0.3">
      <c r="A103" s="1">
        <v>2013</v>
      </c>
      <c r="B103" s="1">
        <v>2</v>
      </c>
      <c r="C103" s="19">
        <v>1.6009043635510201</v>
      </c>
      <c r="D103" s="19">
        <v>1.5908600730847</v>
      </c>
      <c r="E103" s="19">
        <v>1.6389469317830401</v>
      </c>
      <c r="F103" s="19">
        <v>1.5427732143863699</v>
      </c>
      <c r="G103" s="19">
        <v>2.4215527615679602E-2</v>
      </c>
      <c r="I103" s="19">
        <f>+[1]YHat!D104</f>
        <v>1.59133843810716</v>
      </c>
      <c r="J103" s="23">
        <f t="shared" si="4"/>
        <v>-4.7836502246001444E-4</v>
      </c>
      <c r="K103" s="24">
        <f t="shared" si="5"/>
        <v>-3.006054595331431E-4</v>
      </c>
      <c r="M103" s="24">
        <f t="shared" si="6"/>
        <v>6.0112451347800189E-3</v>
      </c>
      <c r="N103" s="24">
        <f t="shared" si="7"/>
        <v>6.3137485415949435E-3</v>
      </c>
    </row>
    <row r="104" spans="1:14" x14ac:dyDescent="0.3">
      <c r="A104" s="1">
        <v>2013</v>
      </c>
      <c r="B104" s="1">
        <v>3</v>
      </c>
      <c r="C104" s="19">
        <v>1.6995075065405201</v>
      </c>
      <c r="D104" s="19">
        <v>1.6623576913493201</v>
      </c>
      <c r="E104" s="19">
        <v>1.70877214951318</v>
      </c>
      <c r="F104" s="19">
        <v>1.61594323318546</v>
      </c>
      <c r="G104" s="19">
        <v>2.3373341986940299E-2</v>
      </c>
      <c r="I104" s="19">
        <f>+[1]YHat!D105</f>
        <v>1.66193541416506</v>
      </c>
      <c r="J104" s="23">
        <f t="shared" si="4"/>
        <v>4.2227718426013361E-4</v>
      </c>
      <c r="K104" s="24">
        <f t="shared" si="5"/>
        <v>2.5408760211798054E-4</v>
      </c>
      <c r="M104" s="24">
        <f t="shared" si="6"/>
        <v>2.260743230767237E-2</v>
      </c>
      <c r="N104" s="24">
        <f t="shared" si="7"/>
        <v>2.2347666440575731E-2</v>
      </c>
    </row>
    <row r="105" spans="1:14" x14ac:dyDescent="0.3">
      <c r="A105" s="1">
        <v>2013</v>
      </c>
      <c r="B105" s="1">
        <v>4</v>
      </c>
      <c r="C105" s="19">
        <v>1.9181751637554001</v>
      </c>
      <c r="D105" s="19">
        <v>1.92096640743439</v>
      </c>
      <c r="E105" s="19">
        <v>1.9667732476247599</v>
      </c>
      <c r="F105" s="19">
        <v>1.87515956724403</v>
      </c>
      <c r="G105" s="19">
        <v>2.30673583935978E-2</v>
      </c>
      <c r="I105" s="19">
        <f>+[1]YHat!D106</f>
        <v>1.9238182346567501</v>
      </c>
      <c r="J105" s="23">
        <f t="shared" si="4"/>
        <v>-2.8518272223601038E-3</v>
      </c>
      <c r="K105" s="24">
        <f t="shared" si="5"/>
        <v>-1.482378725279565E-3</v>
      </c>
      <c r="M105" s="24">
        <f t="shared" si="6"/>
        <v>-2.9332661473379096E-3</v>
      </c>
      <c r="N105" s="24">
        <f t="shared" si="7"/>
        <v>-1.4530413796864927E-3</v>
      </c>
    </row>
    <row r="106" spans="1:14" x14ac:dyDescent="0.3">
      <c r="A106" s="1">
        <v>2013</v>
      </c>
      <c r="B106" s="1">
        <v>5</v>
      </c>
      <c r="C106" s="19">
        <v>2.03211569619276</v>
      </c>
      <c r="D106" s="19">
        <v>1.9955712736006499</v>
      </c>
      <c r="E106" s="19">
        <v>2.0412433723916101</v>
      </c>
      <c r="F106" s="19">
        <v>1.9498991748096901</v>
      </c>
      <c r="G106" s="19">
        <v>2.2999505467319301E-2</v>
      </c>
      <c r="I106" s="19">
        <f>+[1]YHat!D107</f>
        <v>1.99381273369613</v>
      </c>
      <c r="J106" s="23">
        <f t="shared" si="4"/>
        <v>1.7585399045199068E-3</v>
      </c>
      <c r="K106" s="24">
        <f t="shared" si="5"/>
        <v>8.8199853215908952E-4</v>
      </c>
      <c r="M106" s="24">
        <f t="shared" si="6"/>
        <v>1.9210912764923593E-2</v>
      </c>
      <c r="N106" s="24">
        <f t="shared" si="7"/>
        <v>1.8312762403205118E-2</v>
      </c>
    </row>
    <row r="107" spans="1:14" x14ac:dyDescent="0.3">
      <c r="A107" s="1">
        <v>2013</v>
      </c>
      <c r="B107" s="1">
        <v>6</v>
      </c>
      <c r="C107" s="19">
        <v>2.24252308900149</v>
      </c>
      <c r="D107" s="19">
        <v>2.23491373532124</v>
      </c>
      <c r="E107" s="19">
        <v>2.2812825360612101</v>
      </c>
      <c r="F107" s="19">
        <v>2.1885449345812802</v>
      </c>
      <c r="G107" s="19">
        <v>2.3350349871439999E-2</v>
      </c>
      <c r="I107" s="19">
        <f>+[1]YHat!D108</f>
        <v>2.2376110636239002</v>
      </c>
      <c r="J107" s="23">
        <f t="shared" si="4"/>
        <v>-2.697328302660118E-3</v>
      </c>
      <c r="K107" s="24">
        <f t="shared" si="5"/>
        <v>-1.2054500205641583E-3</v>
      </c>
      <c r="M107" s="24">
        <f t="shared" si="6"/>
        <v>2.1952096400679189E-3</v>
      </c>
      <c r="N107" s="24">
        <f t="shared" si="7"/>
        <v>3.4047639333856239E-3</v>
      </c>
    </row>
    <row r="108" spans="1:14" x14ac:dyDescent="0.3">
      <c r="A108" s="1">
        <v>2013</v>
      </c>
      <c r="B108" s="1">
        <v>7</v>
      </c>
      <c r="C108" s="19">
        <v>2.2809140362187201</v>
      </c>
      <c r="D108" s="19">
        <v>2.3109972702118702</v>
      </c>
      <c r="E108" s="19">
        <v>2.3582197657810302</v>
      </c>
      <c r="F108" s="19">
        <v>2.2637747746427199</v>
      </c>
      <c r="G108" s="19">
        <v>2.3780252578149998E-2</v>
      </c>
      <c r="I108" s="19">
        <f>+[1]YHat!D109</f>
        <v>2.3087590382377599</v>
      </c>
      <c r="J108" s="23">
        <f t="shared" si="4"/>
        <v>2.2382319741103274E-3</v>
      </c>
      <c r="K108" s="24">
        <f t="shared" si="5"/>
        <v>9.6945239283985352E-4</v>
      </c>
      <c r="M108" s="24">
        <f t="shared" si="6"/>
        <v>-1.2060592533854608E-2</v>
      </c>
      <c r="N108" s="24">
        <f t="shared" si="7"/>
        <v>-1.3017425152731632E-2</v>
      </c>
    </row>
    <row r="109" spans="1:14" x14ac:dyDescent="0.3">
      <c r="A109" s="1">
        <v>2013</v>
      </c>
      <c r="B109" s="1">
        <v>8</v>
      </c>
      <c r="C109" s="19">
        <v>2.43418322344507</v>
      </c>
      <c r="D109" s="19">
        <v>2.44156847324148</v>
      </c>
      <c r="E109" s="19">
        <v>2.4887551416991398</v>
      </c>
      <c r="F109" s="19">
        <v>2.3943818047838299</v>
      </c>
      <c r="G109" s="19">
        <v>2.37622108005975E-2</v>
      </c>
      <c r="I109" s="19">
        <f>+[1]YHat!D110</f>
        <v>2.43184463967527</v>
      </c>
      <c r="J109" s="23">
        <f t="shared" si="4"/>
        <v>9.7238335662099828E-3</v>
      </c>
      <c r="K109" s="24">
        <f t="shared" si="5"/>
        <v>3.9985422619384092E-3</v>
      </c>
      <c r="M109" s="24">
        <f t="shared" si="6"/>
        <v>9.6165015299343182E-4</v>
      </c>
      <c r="N109" s="24">
        <f t="shared" si="7"/>
        <v>-3.0247973289911911E-3</v>
      </c>
    </row>
    <row r="110" spans="1:14" x14ac:dyDescent="0.3">
      <c r="A110" s="1">
        <v>2013</v>
      </c>
      <c r="B110" s="1">
        <v>9</v>
      </c>
      <c r="C110" s="19">
        <v>2.17975811673826</v>
      </c>
      <c r="D110" s="19">
        <v>2.19419937821558</v>
      </c>
      <c r="E110" s="19">
        <v>2.2409833585092498</v>
      </c>
      <c r="F110" s="19">
        <v>2.1474153979219102</v>
      </c>
      <c r="G110" s="19">
        <v>2.3559425536191399E-2</v>
      </c>
      <c r="I110" s="19">
        <f>+[1]YHat!D111</f>
        <v>2.1855907535239099</v>
      </c>
      <c r="J110" s="23">
        <f t="shared" si="4"/>
        <v>8.6086246916701192E-3</v>
      </c>
      <c r="K110" s="24">
        <f t="shared" si="5"/>
        <v>3.9388090738350368E-3</v>
      </c>
      <c r="M110" s="24">
        <f t="shared" si="6"/>
        <v>-2.6686774622585174E-3</v>
      </c>
      <c r="N110" s="24">
        <f t="shared" si="7"/>
        <v>-6.5815630159663518E-3</v>
      </c>
    </row>
    <row r="111" spans="1:14" x14ac:dyDescent="0.3">
      <c r="A111" s="1">
        <v>2013</v>
      </c>
      <c r="B111" s="1">
        <v>10</v>
      </c>
      <c r="C111" s="19">
        <v>2.1179128885066998</v>
      </c>
      <c r="D111" s="19">
        <v>2.1195945689697302</v>
      </c>
      <c r="E111" s="19">
        <v>2.1657341965033399</v>
      </c>
      <c r="F111" s="19">
        <v>2.0734549414361201</v>
      </c>
      <c r="G111" s="19">
        <v>2.3234943079282401E-2</v>
      </c>
      <c r="I111" s="19">
        <f>+[1]YHat!D112</f>
        <v>2.1164531932089599</v>
      </c>
      <c r="J111" s="23">
        <f t="shared" si="4"/>
        <v>3.1413757607703374E-3</v>
      </c>
      <c r="K111" s="24">
        <f t="shared" si="5"/>
        <v>1.4842642260410877E-3</v>
      </c>
      <c r="M111" s="24">
        <f t="shared" si="6"/>
        <v>6.8968938336255725E-4</v>
      </c>
      <c r="N111" s="24">
        <f t="shared" si="7"/>
        <v>-7.9339723155069652E-4</v>
      </c>
    </row>
    <row r="112" spans="1:14" x14ac:dyDescent="0.3">
      <c r="A112" s="1">
        <v>2013</v>
      </c>
      <c r="B112" s="1">
        <v>11</v>
      </c>
      <c r="C112" s="19">
        <v>1.80266989105287</v>
      </c>
      <c r="D112" s="19">
        <v>1.8142431164272099</v>
      </c>
      <c r="E112" s="19">
        <v>1.8625007043166799</v>
      </c>
      <c r="F112" s="19">
        <v>1.7659855285377499</v>
      </c>
      <c r="G112" s="19">
        <v>2.43015032346857E-2</v>
      </c>
      <c r="I112" s="19">
        <f>+[1]YHat!D113</f>
        <v>1.80630802137841</v>
      </c>
      <c r="J112" s="23">
        <f t="shared" si="4"/>
        <v>7.9350950487999672E-3</v>
      </c>
      <c r="K112" s="24">
        <f t="shared" si="5"/>
        <v>4.3929910928173221E-3</v>
      </c>
      <c r="M112" s="24">
        <f t="shared" si="6"/>
        <v>-2.0141251007476102E-3</v>
      </c>
      <c r="N112" s="24">
        <f t="shared" si="7"/>
        <v>-6.3790928952957016E-3</v>
      </c>
    </row>
    <row r="113" spans="1:14" x14ac:dyDescent="0.3">
      <c r="A113" s="1">
        <v>2013</v>
      </c>
      <c r="B113" s="1">
        <v>12</v>
      </c>
      <c r="C113" s="19">
        <v>1.7976560873598</v>
      </c>
      <c r="D113" s="19">
        <v>1.8101569550121701</v>
      </c>
      <c r="E113" s="19">
        <v>1.85823477796679</v>
      </c>
      <c r="F113" s="19">
        <v>1.76207913205754</v>
      </c>
      <c r="G113" s="19">
        <v>2.4210977405764399E-2</v>
      </c>
      <c r="I113" s="19">
        <f>+[1]YHat!D114</f>
        <v>1.8026746146277799</v>
      </c>
      <c r="J113" s="23">
        <f t="shared" si="4"/>
        <v>7.4823403843902181E-3</v>
      </c>
      <c r="K113" s="24">
        <f t="shared" si="5"/>
        <v>4.1506882737876172E-3</v>
      </c>
      <c r="M113" s="24">
        <f t="shared" si="6"/>
        <v>-2.7839340651147904E-3</v>
      </c>
      <c r="N113" s="24">
        <f t="shared" si="7"/>
        <v>-6.9059578605912275E-3</v>
      </c>
    </row>
    <row r="114" spans="1:14" x14ac:dyDescent="0.3">
      <c r="A114" s="1">
        <v>2014</v>
      </c>
      <c r="B114" s="1">
        <v>1</v>
      </c>
      <c r="C114" s="19">
        <v>1.77657976673144</v>
      </c>
      <c r="D114" s="19">
        <v>1.7883864663476401</v>
      </c>
      <c r="E114" s="19">
        <v>1.83624859767445</v>
      </c>
      <c r="F114" s="19">
        <v>1.7405243350208399</v>
      </c>
      <c r="G114" s="19">
        <v>2.4102359652151802E-2</v>
      </c>
      <c r="I114" s="19">
        <f>+[1]YHat!D115</f>
        <v>1.7831416307729699</v>
      </c>
      <c r="J114" s="23">
        <f t="shared" si="4"/>
        <v>5.244835574670148E-3</v>
      </c>
      <c r="K114" s="24">
        <f t="shared" si="5"/>
        <v>2.9413454793250082E-3</v>
      </c>
      <c r="M114" s="24">
        <f t="shared" si="6"/>
        <v>-3.6799455120597457E-3</v>
      </c>
      <c r="N114" s="24">
        <f t="shared" si="7"/>
        <v>-6.6018726032480712E-3</v>
      </c>
    </row>
    <row r="115" spans="1:14" x14ac:dyDescent="0.3">
      <c r="A115" s="1">
        <v>2014</v>
      </c>
      <c r="B115" s="1">
        <v>2</v>
      </c>
      <c r="C115" s="19">
        <v>1.63629804889704</v>
      </c>
      <c r="D115" s="19">
        <v>1.60115750774223</v>
      </c>
      <c r="E115" s="19">
        <v>1.65177488380351</v>
      </c>
      <c r="F115" s="19">
        <v>1.55054013168095</v>
      </c>
      <c r="G115" s="19">
        <v>2.54898427766823E-2</v>
      </c>
      <c r="I115" s="19">
        <f>+[1]YHat!D116</f>
        <v>1.6014220371133701</v>
      </c>
      <c r="J115" s="23">
        <f t="shared" si="4"/>
        <v>-2.6452937114007646E-4</v>
      </c>
      <c r="K115" s="24">
        <f t="shared" si="5"/>
        <v>-1.6518404581022939E-4</v>
      </c>
      <c r="M115" s="24">
        <f t="shared" si="6"/>
        <v>2.1778151527460876E-2</v>
      </c>
      <c r="N115" s="24">
        <f t="shared" si="7"/>
        <v>2.1946960861059406E-2</v>
      </c>
    </row>
    <row r="116" spans="1:14" x14ac:dyDescent="0.3">
      <c r="A116" s="1">
        <v>2014</v>
      </c>
      <c r="B116" s="1">
        <v>3</v>
      </c>
      <c r="C116" s="19">
        <v>1.7420883551967701</v>
      </c>
      <c r="D116" s="19">
        <v>1.7581334052811599</v>
      </c>
      <c r="E116" s="19">
        <v>1.80439980918716</v>
      </c>
      <c r="F116" s="19">
        <v>1.71186700137515</v>
      </c>
      <c r="G116" s="19">
        <v>2.3298784985987898E-2</v>
      </c>
      <c r="I116" s="19">
        <f>+[1]YHat!D117</f>
        <v>1.7637528710630701</v>
      </c>
      <c r="J116" s="23">
        <f t="shared" si="4"/>
        <v>-5.6194657819101934E-3</v>
      </c>
      <c r="K116" s="24">
        <f t="shared" si="5"/>
        <v>-3.1860845553284278E-3</v>
      </c>
      <c r="M116" s="24">
        <f t="shared" si="6"/>
        <v>-1.2283192402823495E-2</v>
      </c>
      <c r="N116" s="24">
        <f t="shared" si="7"/>
        <v>-9.1261846434366189E-3</v>
      </c>
    </row>
    <row r="117" spans="1:14" x14ac:dyDescent="0.3">
      <c r="A117" s="1">
        <v>2014</v>
      </c>
      <c r="B117" s="1">
        <v>4</v>
      </c>
      <c r="C117" s="19">
        <v>1.89233644735746</v>
      </c>
      <c r="D117" s="19">
        <v>1.910286919906</v>
      </c>
      <c r="E117" s="19">
        <v>1.95681521571012</v>
      </c>
      <c r="F117" s="19">
        <v>1.86375862410189</v>
      </c>
      <c r="G117" s="19">
        <v>2.3430668221088798E-2</v>
      </c>
      <c r="I117" s="19">
        <f>+[1]YHat!D118</f>
        <v>1.90976746114469</v>
      </c>
      <c r="J117" s="23">
        <f t="shared" si="4"/>
        <v>5.1945876130998769E-4</v>
      </c>
      <c r="K117" s="24">
        <f t="shared" si="5"/>
        <v>2.7200105346780745E-4</v>
      </c>
      <c r="M117" s="24">
        <f t="shared" si="6"/>
        <v>-9.127296459843337E-3</v>
      </c>
      <c r="N117" s="24">
        <f t="shared" si="7"/>
        <v>-9.3967415896997197E-3</v>
      </c>
    </row>
    <row r="118" spans="1:14" x14ac:dyDescent="0.3">
      <c r="A118" s="1">
        <v>2014</v>
      </c>
      <c r="B118" s="1">
        <v>5</v>
      </c>
      <c r="C118" s="19">
        <v>2.1302254697584102</v>
      </c>
      <c r="D118" s="19">
        <v>2.1431499355399599</v>
      </c>
      <c r="E118" s="19">
        <v>2.1904449988492098</v>
      </c>
      <c r="F118" s="19">
        <v>2.0958548722307002</v>
      </c>
      <c r="G118" s="19">
        <v>2.38167961611991E-2</v>
      </c>
      <c r="I118" s="19">
        <f>+[1]YHat!D119</f>
        <v>2.1449237950520801</v>
      </c>
      <c r="J118" s="23">
        <f t="shared" si="4"/>
        <v>-1.7738595121201683E-3</v>
      </c>
      <c r="K118" s="24">
        <f t="shared" si="5"/>
        <v>-8.270035122982522E-4</v>
      </c>
      <c r="M118" s="24">
        <f t="shared" si="6"/>
        <v>-6.8526095554425348E-3</v>
      </c>
      <c r="N118" s="24">
        <f t="shared" si="7"/>
        <v>-6.0305933650384169E-3</v>
      </c>
    </row>
    <row r="119" spans="1:14" x14ac:dyDescent="0.3">
      <c r="A119" s="1">
        <v>2014</v>
      </c>
      <c r="B119" s="1">
        <v>6</v>
      </c>
      <c r="C119" s="19">
        <v>2.12824062336216</v>
      </c>
      <c r="D119" s="19">
        <v>2.1124147172412902</v>
      </c>
      <c r="E119" s="19">
        <v>2.1608382168764599</v>
      </c>
      <c r="F119" s="19">
        <v>2.0639912176061199</v>
      </c>
      <c r="G119" s="19">
        <v>2.43850528898019E-2</v>
      </c>
      <c r="I119" s="19">
        <f>+[1]YHat!D120</f>
        <v>2.1141874998597698</v>
      </c>
      <c r="J119" s="23">
        <f t="shared" si="4"/>
        <v>-1.7727826184796847E-3</v>
      </c>
      <c r="K119" s="24">
        <f t="shared" si="5"/>
        <v>-8.3851721694372383E-4</v>
      </c>
      <c r="M119" s="24">
        <f t="shared" si="6"/>
        <v>6.6470563766565238E-3</v>
      </c>
      <c r="N119" s="24">
        <f t="shared" si="7"/>
        <v>7.4918556435441541E-3</v>
      </c>
    </row>
    <row r="120" spans="1:14" x14ac:dyDescent="0.3">
      <c r="A120" s="1">
        <v>2014</v>
      </c>
      <c r="B120" s="1">
        <v>7</v>
      </c>
      <c r="C120" s="19">
        <v>2.3115457319044501</v>
      </c>
      <c r="D120" s="19">
        <v>2.31788727773153</v>
      </c>
      <c r="E120" s="19">
        <v>2.36754159818868</v>
      </c>
      <c r="F120" s="19">
        <v>2.2682329572743698</v>
      </c>
      <c r="G120" s="19">
        <v>2.5004868290757699E-2</v>
      </c>
      <c r="I120" s="19">
        <f>+[1]YHat!D121</f>
        <v>2.3223463963308002</v>
      </c>
      <c r="J120" s="23">
        <f t="shared" si="4"/>
        <v>-4.4591185992701732E-3</v>
      </c>
      <c r="K120" s="24">
        <f t="shared" si="5"/>
        <v>-1.920091940769586E-3</v>
      </c>
      <c r="M120" s="24">
        <f t="shared" si="6"/>
        <v>-4.6507551342963582E-3</v>
      </c>
      <c r="N120" s="24">
        <f t="shared" si="7"/>
        <v>-2.7359164045657192E-3</v>
      </c>
    </row>
    <row r="121" spans="1:14" x14ac:dyDescent="0.3">
      <c r="A121" s="1">
        <v>2014</v>
      </c>
      <c r="B121" s="1">
        <v>8</v>
      </c>
      <c r="C121" s="19">
        <v>2.4599047604880799</v>
      </c>
      <c r="D121" s="19">
        <v>2.4566620824832399</v>
      </c>
      <c r="E121" s="19">
        <v>2.5063784794133199</v>
      </c>
      <c r="F121" s="19">
        <v>2.4069456855531599</v>
      </c>
      <c r="G121" s="19">
        <v>2.5036128692975401E-2</v>
      </c>
      <c r="I121" s="19">
        <f>+[1]YHat!D122</f>
        <v>2.3842642593612999</v>
      </c>
      <c r="J121" s="23">
        <f t="shared" si="4"/>
        <v>7.2397823121939986E-2</v>
      </c>
      <c r="K121" s="24">
        <f t="shared" si="5"/>
        <v>3.0364848542977274E-2</v>
      </c>
      <c r="M121" s="24">
        <f t="shared" si="6"/>
        <v>3.1724881514200387E-2</v>
      </c>
      <c r="N121" s="24">
        <f t="shared" si="7"/>
        <v>1.3199528042384667E-3</v>
      </c>
    </row>
    <row r="122" spans="1:14" x14ac:dyDescent="0.3">
      <c r="A122" s="1">
        <v>2014</v>
      </c>
      <c r="B122" s="1">
        <v>9</v>
      </c>
      <c r="C122" s="19"/>
      <c r="D122" s="19">
        <v>2.2031214679929301</v>
      </c>
      <c r="E122" s="19">
        <v>2.2519925222859798</v>
      </c>
      <c r="F122" s="19">
        <v>2.1542504136998701</v>
      </c>
      <c r="G122" s="19">
        <v>2.46104319740423E-2</v>
      </c>
      <c r="I122" s="19">
        <f>+[1]YHat!D123</f>
        <v>2.2039720631669701</v>
      </c>
      <c r="J122" s="23">
        <f t="shared" si="4"/>
        <v>-8.5059517404006968E-4</v>
      </c>
      <c r="K122" s="24">
        <f t="shared" si="5"/>
        <v>-3.859373665643373E-4</v>
      </c>
    </row>
    <row r="123" spans="1:14" x14ac:dyDescent="0.3">
      <c r="A123" s="1">
        <v>2014</v>
      </c>
      <c r="B123" s="1">
        <v>10</v>
      </c>
      <c r="C123" s="19"/>
      <c r="D123" s="19">
        <v>2.0742735524747</v>
      </c>
      <c r="E123" s="19">
        <v>2.1240803091246301</v>
      </c>
      <c r="F123" s="19">
        <v>2.02446679582477</v>
      </c>
      <c r="G123" s="19">
        <v>2.5081631941691399E-2</v>
      </c>
      <c r="I123" s="19">
        <f>+[1]YHat!D124</f>
        <v>2.0795886118040001</v>
      </c>
      <c r="J123" s="23">
        <f t="shared" si="4"/>
        <v>-5.3150593293000981E-3</v>
      </c>
      <c r="K123" s="24">
        <f t="shared" si="5"/>
        <v>-2.5558224829329568E-3</v>
      </c>
    </row>
    <row r="124" spans="1:14" x14ac:dyDescent="0.3">
      <c r="A124" s="1">
        <v>2014</v>
      </c>
      <c r="B124" s="1">
        <v>11</v>
      </c>
      <c r="C124" s="19"/>
      <c r="D124" s="19">
        <v>1.73488276872233</v>
      </c>
      <c r="E124" s="19">
        <v>1.7868832339588501</v>
      </c>
      <c r="F124" s="19">
        <v>1.6828823034858</v>
      </c>
      <c r="G124" s="19">
        <v>2.6186337308134501E-2</v>
      </c>
      <c r="I124" s="19">
        <f>+[1]YHat!D125</f>
        <v>1.73602527631153</v>
      </c>
      <c r="J124" s="23">
        <f t="shared" si="4"/>
        <v>-1.1425075891999814E-3</v>
      </c>
      <c r="K124" s="24">
        <f t="shared" si="5"/>
        <v>-6.5811690923500699E-4</v>
      </c>
    </row>
    <row r="125" spans="1:14" x14ac:dyDescent="0.3">
      <c r="A125" s="1">
        <v>2014</v>
      </c>
      <c r="B125" s="1">
        <v>12</v>
      </c>
      <c r="C125" s="19"/>
      <c r="D125" s="19">
        <v>1.79187249258399</v>
      </c>
      <c r="E125" s="19">
        <v>1.8448855637482899</v>
      </c>
      <c r="F125" s="19">
        <v>1.73885942141969</v>
      </c>
      <c r="G125" s="19">
        <v>2.6696264291755999E-2</v>
      </c>
      <c r="I125" s="19">
        <f>+[1]YHat!D126</f>
        <v>1.79337886173157</v>
      </c>
      <c r="J125" s="23">
        <f t="shared" si="4"/>
        <v>-1.5063691475800667E-3</v>
      </c>
      <c r="K125" s="24">
        <f t="shared" si="5"/>
        <v>-8.3996147145704025E-4</v>
      </c>
    </row>
    <row r="126" spans="1:14" x14ac:dyDescent="0.3">
      <c r="A126" s="1">
        <v>2015</v>
      </c>
      <c r="B126" s="1">
        <v>1</v>
      </c>
      <c r="C126" s="19"/>
      <c r="D126" s="19">
        <v>1.8019830064045299</v>
      </c>
      <c r="E126" s="19">
        <v>1.8564544688886799</v>
      </c>
      <c r="F126" s="19">
        <v>1.7475115439203901</v>
      </c>
      <c r="G126" s="19">
        <v>2.7430679394678401E-2</v>
      </c>
      <c r="I126" s="19">
        <f>+[1]YHat!D127</f>
        <v>1.8029735478781801</v>
      </c>
      <c r="J126" s="23">
        <f t="shared" si="4"/>
        <v>-9.9054147365018608E-4</v>
      </c>
      <c r="K126" s="24">
        <f t="shared" si="5"/>
        <v>-5.4939323697555942E-4</v>
      </c>
    </row>
    <row r="127" spans="1:14" x14ac:dyDescent="0.3">
      <c r="A127" s="1">
        <v>2015</v>
      </c>
      <c r="B127" s="1">
        <v>2</v>
      </c>
      <c r="C127" s="19"/>
      <c r="D127" s="19">
        <v>1.60953115065726</v>
      </c>
      <c r="E127" s="19">
        <v>1.6642371350860601</v>
      </c>
      <c r="F127" s="19">
        <v>1.55482516622846</v>
      </c>
      <c r="G127" s="19">
        <v>2.75487796986079E-2</v>
      </c>
      <c r="I127" s="19">
        <f>+[1]YHat!D128</f>
        <v>1.61118553037724</v>
      </c>
      <c r="J127" s="23">
        <f t="shared" si="4"/>
        <v>-1.6543797199799481E-3</v>
      </c>
      <c r="K127" s="24">
        <f t="shared" si="5"/>
        <v>-1.0268089483106424E-3</v>
      </c>
    </row>
    <row r="128" spans="1:14" x14ac:dyDescent="0.3">
      <c r="A128" s="1">
        <v>2015</v>
      </c>
      <c r="B128" s="1">
        <v>3</v>
      </c>
      <c r="C128" s="19"/>
      <c r="D128" s="19">
        <v>1.7850037238954899</v>
      </c>
      <c r="E128" s="19">
        <v>1.83968610833699</v>
      </c>
      <c r="F128" s="19">
        <v>1.73032133945398</v>
      </c>
      <c r="G128" s="19">
        <v>2.75368952428631E-2</v>
      </c>
      <c r="I128" s="19">
        <f>+[1]YHat!D129</f>
        <v>1.78536943667188</v>
      </c>
      <c r="J128" s="23">
        <f t="shared" si="4"/>
        <v>-3.6571277639008137E-4</v>
      </c>
      <c r="K128" s="24">
        <f t="shared" si="5"/>
        <v>-2.0483871230136952E-4</v>
      </c>
    </row>
    <row r="129" spans="1:11" x14ac:dyDescent="0.3">
      <c r="A129" s="1">
        <v>2015</v>
      </c>
      <c r="B129" s="1">
        <v>4</v>
      </c>
      <c r="C129" s="19"/>
      <c r="D129" s="19">
        <v>1.8503072544943699</v>
      </c>
      <c r="E129" s="19">
        <v>1.90526358010691</v>
      </c>
      <c r="F129" s="19">
        <v>1.7953509288818399</v>
      </c>
      <c r="G129" s="19">
        <v>2.76748462376229E-2</v>
      </c>
      <c r="I129" s="19">
        <f>+[1]YHat!D130</f>
        <v>1.8518618053717</v>
      </c>
      <c r="J129" s="23">
        <f t="shared" si="4"/>
        <v>-1.5545508773300298E-3</v>
      </c>
      <c r="K129" s="24">
        <f t="shared" si="5"/>
        <v>-8.3945296178189466E-4</v>
      </c>
    </row>
    <row r="130" spans="1:11" x14ac:dyDescent="0.3">
      <c r="A130" s="1">
        <v>2015</v>
      </c>
      <c r="B130" s="1">
        <v>5</v>
      </c>
      <c r="C130" s="19"/>
      <c r="D130" s="19">
        <v>2.11998651538768</v>
      </c>
      <c r="E130" s="19">
        <v>2.1773454714669001</v>
      </c>
      <c r="F130" s="19">
        <v>2.0626275593084502</v>
      </c>
      <c r="G130" s="19">
        <v>2.8884760255531401E-2</v>
      </c>
      <c r="I130" s="19">
        <f>+[1]YHat!D131</f>
        <v>2.1205291615332902</v>
      </c>
      <c r="J130" s="23">
        <f t="shared" si="4"/>
        <v>-5.4264614561017055E-4</v>
      </c>
      <c r="K130" s="24">
        <f t="shared" si="5"/>
        <v>-2.5590128891117558E-4</v>
      </c>
    </row>
    <row r="131" spans="1:11" x14ac:dyDescent="0.3">
      <c r="A131" s="1">
        <v>2015</v>
      </c>
      <c r="B131" s="1">
        <v>6</v>
      </c>
      <c r="C131" s="19"/>
      <c r="D131" s="19">
        <v>2.19730972605395</v>
      </c>
      <c r="E131" s="19">
        <v>2.25705109654178</v>
      </c>
      <c r="F131" s="19">
        <v>2.1375683555661098</v>
      </c>
      <c r="G131" s="19">
        <v>3.0084493893064099E-2</v>
      </c>
      <c r="I131" s="19">
        <f>+[1]YHat!D132</f>
        <v>2.1970676177775399</v>
      </c>
      <c r="J131" s="23">
        <f t="shared" si="4"/>
        <v>2.4210827641013566E-4</v>
      </c>
      <c r="K131" s="24">
        <f t="shared" si="5"/>
        <v>1.1019609703910582E-4</v>
      </c>
    </row>
    <row r="132" spans="1:11" x14ac:dyDescent="0.3">
      <c r="A132" s="1">
        <v>2015</v>
      </c>
      <c r="B132" s="1">
        <v>7</v>
      </c>
      <c r="C132" s="19"/>
      <c r="D132" s="19">
        <v>2.35424076540047</v>
      </c>
      <c r="E132" s="19">
        <v>2.4163009887884099</v>
      </c>
      <c r="F132" s="19">
        <v>2.2921805420125199</v>
      </c>
      <c r="G132" s="19">
        <v>3.12522192957903E-2</v>
      </c>
      <c r="I132" s="19">
        <f>+[1]YHat!D133</f>
        <v>2.3537500190471201</v>
      </c>
      <c r="J132" s="23">
        <f t="shared" si="4"/>
        <v>4.9074635334989125E-4</v>
      </c>
      <c r="K132" s="24">
        <f t="shared" si="5"/>
        <v>2.0849552814805605E-4</v>
      </c>
    </row>
    <row r="133" spans="1:11" x14ac:dyDescent="0.3">
      <c r="A133" s="1">
        <v>2015</v>
      </c>
      <c r="B133" s="1">
        <v>8</v>
      </c>
      <c r="C133" s="19"/>
      <c r="D133" s="19">
        <v>2.3853287102041998</v>
      </c>
      <c r="E133" s="19">
        <v>2.4478164998020402</v>
      </c>
      <c r="F133" s="19">
        <v>2.32284092060637</v>
      </c>
      <c r="G133" s="19">
        <v>3.1467532619291597E-2</v>
      </c>
      <c r="I133" s="19">
        <f>+[1]YHat!D134</f>
        <v>2.3846007113515899</v>
      </c>
      <c r="J133" s="23">
        <f t="shared" si="4"/>
        <v>7.2799885260987907E-4</v>
      </c>
      <c r="K133" s="24">
        <f t="shared" si="5"/>
        <v>3.0529171996995785E-4</v>
      </c>
    </row>
    <row r="134" spans="1:11" x14ac:dyDescent="0.3">
      <c r="A134" s="1">
        <v>2015</v>
      </c>
      <c r="B134" s="1">
        <v>9</v>
      </c>
      <c r="C134" s="19"/>
      <c r="D134" s="19">
        <v>2.2105253858810499</v>
      </c>
      <c r="E134" s="19">
        <v>2.2712967584585599</v>
      </c>
      <c r="F134" s="19">
        <v>2.1497540133035402</v>
      </c>
      <c r="G134" s="19">
        <v>3.0603181216834599E-2</v>
      </c>
      <c r="I134" s="19">
        <f>+[1]YHat!D135</f>
        <v>2.2091630044836701</v>
      </c>
      <c r="J134" s="23">
        <f t="shared" ref="J134:J197" si="8">+D134-I134</f>
        <v>1.3623813973797638E-3</v>
      </c>
      <c r="K134" s="24">
        <f t="shared" ref="K134:K197" si="9">+D134/I134-1</f>
        <v>6.1669573255329624E-4</v>
      </c>
    </row>
    <row r="135" spans="1:11" x14ac:dyDescent="0.3">
      <c r="A135" s="1">
        <v>2015</v>
      </c>
      <c r="B135" s="1">
        <v>10</v>
      </c>
      <c r="C135" s="19"/>
      <c r="D135" s="19">
        <v>2.0859638339919599</v>
      </c>
      <c r="E135" s="19">
        <v>2.1439153581063199</v>
      </c>
      <c r="F135" s="19">
        <v>2.0280123098775902</v>
      </c>
      <c r="G135" s="19">
        <v>2.9183165017404301E-2</v>
      </c>
      <c r="I135" s="19">
        <f>+[1]YHat!D136</f>
        <v>2.0911440708895701</v>
      </c>
      <c r="J135" s="23">
        <f t="shared" si="8"/>
        <v>-5.1802368976101576E-3</v>
      </c>
      <c r="K135" s="24">
        <f t="shared" si="9"/>
        <v>-2.4772262082385366E-3</v>
      </c>
    </row>
    <row r="136" spans="1:11" x14ac:dyDescent="0.3">
      <c r="A136" s="1">
        <v>2015</v>
      </c>
      <c r="B136" s="1">
        <v>11</v>
      </c>
      <c r="C136" s="19"/>
      <c r="D136" s="19">
        <v>1.7558800042216101</v>
      </c>
      <c r="E136" s="19">
        <v>1.81141133545039</v>
      </c>
      <c r="F136" s="19">
        <v>1.7003486729928301</v>
      </c>
      <c r="G136" s="19">
        <v>2.7964406935828402E-2</v>
      </c>
      <c r="I136" s="19">
        <f>+[1]YHat!D137</f>
        <v>1.75697166445472</v>
      </c>
      <c r="J136" s="23">
        <f t="shared" si="8"/>
        <v>-1.0916602331099146E-3</v>
      </c>
      <c r="K136" s="24">
        <f t="shared" si="9"/>
        <v>-6.2133058557245491E-4</v>
      </c>
    </row>
    <row r="137" spans="1:11" x14ac:dyDescent="0.3">
      <c r="A137" s="1">
        <v>2015</v>
      </c>
      <c r="B137" s="1">
        <v>12</v>
      </c>
      <c r="C137" s="19"/>
      <c r="D137" s="19">
        <v>1.8144028768715501</v>
      </c>
      <c r="E137" s="19">
        <v>1.86952065887104</v>
      </c>
      <c r="F137" s="19">
        <v>1.75928509487207</v>
      </c>
      <c r="G137" s="19">
        <v>2.7756152268058401E-2</v>
      </c>
      <c r="I137" s="19">
        <f>+[1]YHat!D138</f>
        <v>1.8164938112592299</v>
      </c>
      <c r="J137" s="23">
        <f t="shared" si="8"/>
        <v>-2.0909343876798214E-3</v>
      </c>
      <c r="K137" s="24">
        <f t="shared" si="9"/>
        <v>-1.1510825826762661E-3</v>
      </c>
    </row>
    <row r="138" spans="1:11" x14ac:dyDescent="0.3">
      <c r="A138" s="1">
        <v>2016</v>
      </c>
      <c r="B138" s="1">
        <v>1</v>
      </c>
      <c r="C138" s="19"/>
      <c r="D138" s="19">
        <v>1.8247232123142401</v>
      </c>
      <c r="E138" s="19">
        <v>1.8806167544227099</v>
      </c>
      <c r="F138" s="19">
        <v>1.76882967020577</v>
      </c>
      <c r="G138" s="19">
        <v>2.8146808693756499E-2</v>
      </c>
      <c r="I138" s="19">
        <f>+[1]YHat!D139</f>
        <v>1.8258781439576099</v>
      </c>
      <c r="J138" s="23">
        <f t="shared" si="8"/>
        <v>-1.1549316433698831E-3</v>
      </c>
      <c r="K138" s="24">
        <f t="shared" si="9"/>
        <v>-6.3253489680670238E-4</v>
      </c>
    </row>
    <row r="139" spans="1:11" x14ac:dyDescent="0.3">
      <c r="A139" s="1">
        <v>2016</v>
      </c>
      <c r="B139" s="1">
        <v>2</v>
      </c>
      <c r="C139" s="19"/>
      <c r="D139" s="19">
        <v>1.69226747376368</v>
      </c>
      <c r="E139" s="19">
        <v>1.7535040367205601</v>
      </c>
      <c r="F139" s="19">
        <v>1.63103091080681</v>
      </c>
      <c r="G139" s="19">
        <v>3.08374412783777E-2</v>
      </c>
      <c r="I139" s="19">
        <f>+[1]YHat!D140</f>
        <v>1.6942317919535499</v>
      </c>
      <c r="J139" s="23">
        <f t="shared" si="8"/>
        <v>-1.9643181898698625E-3</v>
      </c>
      <c r="K139" s="24">
        <f t="shared" si="9"/>
        <v>-1.1594152578171535E-3</v>
      </c>
    </row>
    <row r="140" spans="1:11" x14ac:dyDescent="0.3">
      <c r="A140" s="1">
        <v>2016</v>
      </c>
      <c r="B140" s="1">
        <v>3</v>
      </c>
      <c r="C140" s="19"/>
      <c r="D140" s="19">
        <v>1.8025932002220699</v>
      </c>
      <c r="E140" s="19">
        <v>1.8586639543574499</v>
      </c>
      <c r="F140" s="19">
        <v>1.7465224460866899</v>
      </c>
      <c r="G140" s="19">
        <v>2.8236048932103099E-2</v>
      </c>
      <c r="I140" s="19">
        <f>+[1]YHat!D141</f>
        <v>1.8024254231760899</v>
      </c>
      <c r="J140" s="23">
        <f t="shared" si="8"/>
        <v>1.6777704598003318E-4</v>
      </c>
      <c r="K140" s="24">
        <f t="shared" si="9"/>
        <v>9.308404321339836E-5</v>
      </c>
    </row>
    <row r="141" spans="1:11" x14ac:dyDescent="0.3">
      <c r="A141" s="1">
        <v>2016</v>
      </c>
      <c r="B141" s="1">
        <v>4</v>
      </c>
      <c r="C141" s="19"/>
      <c r="D141" s="19">
        <v>1.86354051550389</v>
      </c>
      <c r="E141" s="19">
        <v>1.9204982242971</v>
      </c>
      <c r="F141" s="19">
        <v>1.8065828067106799</v>
      </c>
      <c r="G141" s="19">
        <v>2.8682700586877798E-2</v>
      </c>
      <c r="I141" s="19">
        <f>+[1]YHat!D142</f>
        <v>1.8643991610769699</v>
      </c>
      <c r="J141" s="23">
        <f t="shared" si="8"/>
        <v>-8.5864557307990808E-4</v>
      </c>
      <c r="K141" s="24">
        <f t="shared" si="9"/>
        <v>-4.6054814387708198E-4</v>
      </c>
    </row>
    <row r="142" spans="1:11" x14ac:dyDescent="0.3">
      <c r="A142" s="1">
        <v>2016</v>
      </c>
      <c r="B142" s="1">
        <v>5</v>
      </c>
      <c r="C142" s="19"/>
      <c r="D142" s="19">
        <v>2.1258858888315002</v>
      </c>
      <c r="E142" s="19">
        <v>2.18665705735796</v>
      </c>
      <c r="F142" s="19">
        <v>2.06511472030504</v>
      </c>
      <c r="G142" s="19">
        <v>3.0603078461030799E-2</v>
      </c>
      <c r="I142" s="19">
        <f>+[1]YHat!D143</f>
        <v>2.1243449751644499</v>
      </c>
      <c r="J142" s="23">
        <f t="shared" si="8"/>
        <v>1.5409136670503365E-3</v>
      </c>
      <c r="K142" s="24">
        <f t="shared" si="9"/>
        <v>7.2535943317353357E-4</v>
      </c>
    </row>
    <row r="143" spans="1:11" x14ac:dyDescent="0.3">
      <c r="A143" s="1">
        <v>2016</v>
      </c>
      <c r="B143" s="1">
        <v>6</v>
      </c>
      <c r="C143" s="19"/>
      <c r="D143" s="19">
        <v>2.1986713899369499</v>
      </c>
      <c r="E143" s="19">
        <v>2.2630124046536202</v>
      </c>
      <c r="F143" s="19">
        <v>2.1343303752202698</v>
      </c>
      <c r="G143" s="19">
        <v>3.2400777694104599E-2</v>
      </c>
      <c r="I143" s="19">
        <f>+[1]YHat!D144</f>
        <v>2.19559743279981</v>
      </c>
      <c r="J143" s="23">
        <f t="shared" si="8"/>
        <v>3.0739571371398711E-3</v>
      </c>
      <c r="K143" s="24">
        <f t="shared" si="9"/>
        <v>1.4000549878672164E-3</v>
      </c>
    </row>
    <row r="144" spans="1:11" x14ac:dyDescent="0.3">
      <c r="A144" s="1">
        <v>2016</v>
      </c>
      <c r="B144" s="1">
        <v>7</v>
      </c>
      <c r="C144" s="19"/>
      <c r="D144" s="19">
        <v>2.3521651761195601</v>
      </c>
      <c r="E144" s="19">
        <v>2.41986106687638</v>
      </c>
      <c r="F144" s="19">
        <v>2.28446928536273</v>
      </c>
      <c r="G144" s="19">
        <v>3.4090222494544201E-2</v>
      </c>
      <c r="I144" s="19">
        <f>+[1]YHat!D145</f>
        <v>2.3484514643719199</v>
      </c>
      <c r="J144" s="23">
        <f t="shared" si="8"/>
        <v>3.7137117476402359E-3</v>
      </c>
      <c r="K144" s="24">
        <f t="shared" si="9"/>
        <v>1.5813449006634173E-3</v>
      </c>
    </row>
    <row r="145" spans="1:11" x14ac:dyDescent="0.3">
      <c r="A145" s="1">
        <v>2016</v>
      </c>
      <c r="B145" s="1">
        <v>8</v>
      </c>
      <c r="C145" s="19"/>
      <c r="D145" s="19">
        <v>2.3829888741878502</v>
      </c>
      <c r="E145" s="19">
        <v>2.4513040849333101</v>
      </c>
      <c r="F145" s="19">
        <v>2.3146736634423899</v>
      </c>
      <c r="G145" s="19">
        <v>3.4402098975847298E-2</v>
      </c>
      <c r="I145" s="19">
        <f>+[1]YHat!D146</f>
        <v>2.3792182492394001</v>
      </c>
      <c r="J145" s="23">
        <f t="shared" si="8"/>
        <v>3.7706249484501519E-3</v>
      </c>
      <c r="K145" s="24">
        <f t="shared" si="9"/>
        <v>1.5848167563676796E-3</v>
      </c>
    </row>
    <row r="146" spans="1:11" x14ac:dyDescent="0.3">
      <c r="A146" s="1">
        <v>2016</v>
      </c>
      <c r="B146" s="1">
        <v>9</v>
      </c>
      <c r="C146" s="19"/>
      <c r="D146" s="19">
        <v>2.2111678530524799</v>
      </c>
      <c r="E146" s="19">
        <v>2.2769400934681401</v>
      </c>
      <c r="F146" s="19">
        <v>2.1453956126368201</v>
      </c>
      <c r="G146" s="19">
        <v>3.3121512763439803E-2</v>
      </c>
      <c r="I146" s="19">
        <f>+[1]YHat!D147</f>
        <v>2.2070409150771901</v>
      </c>
      <c r="J146" s="23">
        <f t="shared" si="8"/>
        <v>4.126937975289735E-3</v>
      </c>
      <c r="K146" s="24">
        <f t="shared" si="9"/>
        <v>1.8698964514418659E-3</v>
      </c>
    </row>
    <row r="147" spans="1:11" x14ac:dyDescent="0.3">
      <c r="A147" s="1">
        <v>2016</v>
      </c>
      <c r="B147" s="1">
        <v>10</v>
      </c>
      <c r="C147" s="19"/>
      <c r="D147" s="19">
        <v>2.09142020494079</v>
      </c>
      <c r="E147" s="19">
        <v>2.1531546767927998</v>
      </c>
      <c r="F147" s="19">
        <v>2.0296857330887801</v>
      </c>
      <c r="G147" s="19">
        <v>3.1088177694241399E-2</v>
      </c>
      <c r="I147" s="19">
        <f>+[1]YHat!D148</f>
        <v>2.0946550428559401</v>
      </c>
      <c r="J147" s="23">
        <f t="shared" si="8"/>
        <v>-3.2348379151501128E-3</v>
      </c>
      <c r="K147" s="24">
        <f t="shared" si="9"/>
        <v>-1.544329662386601E-3</v>
      </c>
    </row>
    <row r="148" spans="1:11" x14ac:dyDescent="0.3">
      <c r="A148" s="1">
        <v>2016</v>
      </c>
      <c r="B148" s="1">
        <v>11</v>
      </c>
      <c r="C148" s="19"/>
      <c r="D148" s="19">
        <v>1.7693410260168301</v>
      </c>
      <c r="E148" s="19">
        <v>1.8273713784208101</v>
      </c>
      <c r="F148" s="19">
        <v>1.71131067361286</v>
      </c>
      <c r="G148" s="19">
        <v>2.9222861281118E-2</v>
      </c>
      <c r="I148" s="19">
        <f>+[1]YHat!D149</f>
        <v>1.7695940162477299</v>
      </c>
      <c r="J148" s="23">
        <f t="shared" si="8"/>
        <v>-2.5299023089986328E-4</v>
      </c>
      <c r="K148" s="24">
        <f t="shared" si="9"/>
        <v>-1.4296512565992181E-4</v>
      </c>
    </row>
    <row r="149" spans="1:11" x14ac:dyDescent="0.3">
      <c r="A149" s="1">
        <v>2016</v>
      </c>
      <c r="B149" s="1">
        <v>12</v>
      </c>
      <c r="C149" s="19"/>
      <c r="D149" s="19">
        <v>1.8303093723044299</v>
      </c>
      <c r="E149" s="19">
        <v>1.8877355507951501</v>
      </c>
      <c r="F149" s="19">
        <v>1.77288319381371</v>
      </c>
      <c r="G149" s="19">
        <v>2.8918612043858399E-2</v>
      </c>
      <c r="I149" s="19">
        <f>+[1]YHat!D150</f>
        <v>1.8321355261714301</v>
      </c>
      <c r="J149" s="23">
        <f t="shared" si="8"/>
        <v>-1.8261538670001354E-3</v>
      </c>
      <c r="K149" s="24">
        <f t="shared" si="9"/>
        <v>-9.9673514372389249E-4</v>
      </c>
    </row>
    <row r="150" spans="1:11" x14ac:dyDescent="0.3">
      <c r="A150" s="1">
        <v>2017</v>
      </c>
      <c r="B150" s="1">
        <v>1</v>
      </c>
      <c r="C150" s="19"/>
      <c r="D150" s="19">
        <v>1.8421596781485501</v>
      </c>
      <c r="E150" s="19">
        <v>1.90035049326664</v>
      </c>
      <c r="F150" s="19">
        <v>1.78396886303045</v>
      </c>
      <c r="G150" s="19">
        <v>2.9303666918878399E-2</v>
      </c>
      <c r="I150" s="19">
        <f>+[1]YHat!D151</f>
        <v>1.84181690690185</v>
      </c>
      <c r="J150" s="23">
        <f t="shared" si="8"/>
        <v>3.4277124670012427E-4</v>
      </c>
      <c r="K150" s="24">
        <f t="shared" si="9"/>
        <v>1.8610495180904074E-4</v>
      </c>
    </row>
    <row r="151" spans="1:11" x14ac:dyDescent="0.3">
      <c r="A151" s="1">
        <v>2017</v>
      </c>
      <c r="B151" s="1">
        <v>2</v>
      </c>
      <c r="C151" s="19"/>
      <c r="D151" s="19">
        <v>1.6476103254165899</v>
      </c>
      <c r="E151" s="19">
        <v>1.7058102506314901</v>
      </c>
      <c r="F151" s="19">
        <v>1.58941040020168</v>
      </c>
      <c r="G151" s="19">
        <v>2.9308254571449099E-2</v>
      </c>
      <c r="I151" s="19">
        <f>+[1]YHat!D152</f>
        <v>1.6478118708339899</v>
      </c>
      <c r="J151" s="23">
        <f t="shared" si="8"/>
        <v>-2.0154541740002863E-4</v>
      </c>
      <c r="K151" s="24">
        <f t="shared" si="9"/>
        <v>-1.2231093911108104E-4</v>
      </c>
    </row>
    <row r="152" spans="1:11" x14ac:dyDescent="0.3">
      <c r="A152" s="1">
        <v>2017</v>
      </c>
      <c r="B152" s="1">
        <v>3</v>
      </c>
      <c r="C152" s="19"/>
      <c r="D152" s="19">
        <v>1.8178134790531699</v>
      </c>
      <c r="E152" s="19">
        <v>1.87644739153496</v>
      </c>
      <c r="F152" s="19">
        <v>1.7591795665713801</v>
      </c>
      <c r="G152" s="19">
        <v>2.95268014037962E-2</v>
      </c>
      <c r="I152" s="19">
        <f>+[1]YHat!D153</f>
        <v>1.81362863069832</v>
      </c>
      <c r="J152" s="23">
        <f t="shared" si="8"/>
        <v>4.1848483548498905E-3</v>
      </c>
      <c r="K152" s="24">
        <f t="shared" si="9"/>
        <v>2.3074450215525566E-3</v>
      </c>
    </row>
    <row r="153" spans="1:11" x14ac:dyDescent="0.3">
      <c r="A153" s="1">
        <v>2017</v>
      </c>
      <c r="B153" s="1">
        <v>4</v>
      </c>
      <c r="C153" s="19"/>
      <c r="D153" s="19">
        <v>1.87504131005539</v>
      </c>
      <c r="E153" s="19">
        <v>1.93527665262832</v>
      </c>
      <c r="F153" s="19">
        <v>1.8148059674824599</v>
      </c>
      <c r="G153" s="19">
        <v>3.0333247814445501E-2</v>
      </c>
      <c r="I153" s="19">
        <f>+[1]YHat!D154</f>
        <v>1.8695272175457101</v>
      </c>
      <c r="J153" s="23">
        <f t="shared" si="8"/>
        <v>5.5140925096799354E-3</v>
      </c>
      <c r="K153" s="24">
        <f t="shared" si="9"/>
        <v>2.9494582683415871E-3</v>
      </c>
    </row>
    <row r="154" spans="1:11" x14ac:dyDescent="0.3">
      <c r="A154" s="1">
        <v>2017</v>
      </c>
      <c r="B154" s="1">
        <v>5</v>
      </c>
      <c r="C154" s="19"/>
      <c r="D154" s="19">
        <v>2.1301734247436102</v>
      </c>
      <c r="E154" s="19">
        <v>2.1956910912366401</v>
      </c>
      <c r="F154" s="19">
        <v>2.0646557582505798</v>
      </c>
      <c r="G154" s="19">
        <v>3.2993314706412702E-2</v>
      </c>
      <c r="I154" s="19">
        <f>+[1]YHat!D155</f>
        <v>2.11595877181658</v>
      </c>
      <c r="J154" s="23">
        <f t="shared" si="8"/>
        <v>1.4214652927030169E-2</v>
      </c>
      <c r="K154" s="24">
        <f t="shared" si="9"/>
        <v>6.7178307613369181E-3</v>
      </c>
    </row>
    <row r="155" spans="1:11" x14ac:dyDescent="0.3">
      <c r="A155" s="1">
        <v>2017</v>
      </c>
      <c r="B155" s="1">
        <v>6</v>
      </c>
      <c r="C155" s="19"/>
      <c r="D155" s="19">
        <v>2.1979540608584802</v>
      </c>
      <c r="E155" s="19">
        <v>2.26818532386087</v>
      </c>
      <c r="F155" s="19">
        <v>2.1277227978560802</v>
      </c>
      <c r="G155" s="19">
        <v>3.5366982472019699E-2</v>
      </c>
      <c r="I155" s="19">
        <f>+[1]YHat!D156</f>
        <v>2.1781689748736399</v>
      </c>
      <c r="J155" s="23">
        <f t="shared" si="8"/>
        <v>1.97850859848403E-2</v>
      </c>
      <c r="K155" s="24">
        <f t="shared" si="9"/>
        <v>9.0833568070576298E-3</v>
      </c>
    </row>
    <row r="156" spans="1:11" x14ac:dyDescent="0.3">
      <c r="A156" s="1">
        <v>2017</v>
      </c>
      <c r="B156" s="1">
        <v>7</v>
      </c>
      <c r="C156" s="19"/>
      <c r="D156" s="19">
        <v>2.3473208069006799</v>
      </c>
      <c r="E156" s="19">
        <v>2.42182669071408</v>
      </c>
      <c r="F156" s="19">
        <v>2.2728149230872901</v>
      </c>
      <c r="G156" s="19">
        <v>3.7519591336423297E-2</v>
      </c>
      <c r="I156" s="19">
        <f>+[1]YHat!D157</f>
        <v>2.3239644569178601</v>
      </c>
      <c r="J156" s="23">
        <f t="shared" si="8"/>
        <v>2.3356349982819768E-2</v>
      </c>
      <c r="K156" s="24">
        <f t="shared" si="9"/>
        <v>1.0050218243783382E-2</v>
      </c>
    </row>
    <row r="157" spans="1:11" x14ac:dyDescent="0.3">
      <c r="A157" s="1">
        <v>2017</v>
      </c>
      <c r="B157" s="1">
        <v>8</v>
      </c>
      <c r="C157" s="19"/>
      <c r="D157" s="19">
        <v>2.3773699661605501</v>
      </c>
      <c r="E157" s="19">
        <v>2.4525610666552602</v>
      </c>
      <c r="F157" s="19">
        <v>2.30217886566584</v>
      </c>
      <c r="G157" s="19">
        <v>3.7864652002023297E-2</v>
      </c>
      <c r="I157" s="19">
        <f>+[1]YHat!D158</f>
        <v>2.35406654596181</v>
      </c>
      <c r="J157" s="23">
        <f t="shared" si="8"/>
        <v>2.3303420198740099E-2</v>
      </c>
      <c r="K157" s="24">
        <f t="shared" si="9"/>
        <v>9.8992189658848595E-3</v>
      </c>
    </row>
    <row r="158" spans="1:11" x14ac:dyDescent="0.3">
      <c r="A158" s="1">
        <v>2017</v>
      </c>
      <c r="B158" s="1">
        <v>9</v>
      </c>
      <c r="C158" s="19"/>
      <c r="D158" s="19">
        <v>2.2086718338665499</v>
      </c>
      <c r="E158" s="19">
        <v>2.28038794269635</v>
      </c>
      <c r="F158" s="19">
        <v>2.1369557250367399</v>
      </c>
      <c r="G158" s="19">
        <v>3.6114719506877398E-2</v>
      </c>
      <c r="I158" s="19">
        <f>+[1]YHat!D159</f>
        <v>2.1878012604223702</v>
      </c>
      <c r="J158" s="23">
        <f t="shared" si="8"/>
        <v>2.0870573444179641E-2</v>
      </c>
      <c r="K158" s="24">
        <f t="shared" si="9"/>
        <v>9.5395198008756399E-3</v>
      </c>
    </row>
    <row r="159" spans="1:11" x14ac:dyDescent="0.3">
      <c r="A159" s="1">
        <v>2017</v>
      </c>
      <c r="B159" s="1">
        <v>10</v>
      </c>
      <c r="C159" s="19"/>
      <c r="D159" s="19">
        <v>2.0942067264589399</v>
      </c>
      <c r="E159" s="19">
        <v>2.16050444777186</v>
      </c>
      <c r="F159" s="19">
        <v>2.02790900514603</v>
      </c>
      <c r="G159" s="19">
        <v>3.3386133857920698E-2</v>
      </c>
      <c r="I159" s="19">
        <f>+[1]YHat!D160</f>
        <v>2.0857288803330598</v>
      </c>
      <c r="J159" s="23">
        <f t="shared" si="8"/>
        <v>8.4778461258800952E-3</v>
      </c>
      <c r="K159" s="24">
        <f t="shared" si="9"/>
        <v>4.064692302925943E-3</v>
      </c>
    </row>
    <row r="160" spans="1:11" x14ac:dyDescent="0.3">
      <c r="A160" s="1">
        <v>2017</v>
      </c>
      <c r="B160" s="1">
        <v>11</v>
      </c>
      <c r="C160" s="19"/>
      <c r="D160" s="19">
        <v>1.78020404653001</v>
      </c>
      <c r="E160" s="19">
        <v>1.8412510532416599</v>
      </c>
      <c r="F160" s="19">
        <v>1.71915703981836</v>
      </c>
      <c r="G160" s="19">
        <v>3.0741984752097901E-2</v>
      </c>
      <c r="I160" s="19">
        <f>+[1]YHat!D161</f>
        <v>1.77588437027861</v>
      </c>
      <c r="J160" s="23">
        <f t="shared" si="8"/>
        <v>4.3196762513999509E-3</v>
      </c>
      <c r="K160" s="24">
        <f t="shared" si="9"/>
        <v>2.4324085079492352E-3</v>
      </c>
    </row>
    <row r="161" spans="1:11" x14ac:dyDescent="0.3">
      <c r="A161" s="1">
        <v>2017</v>
      </c>
      <c r="B161" s="1">
        <v>12</v>
      </c>
      <c r="C161" s="19"/>
      <c r="D161" s="19">
        <v>1.842789915972</v>
      </c>
      <c r="E161" s="19">
        <v>1.90297277549597</v>
      </c>
      <c r="F161" s="19">
        <v>1.7826070564480301</v>
      </c>
      <c r="G161" s="19">
        <v>3.0306818458151901E-2</v>
      </c>
      <c r="I161" s="19">
        <f>+[1]YHat!D162</f>
        <v>1.84239652230391</v>
      </c>
      <c r="J161" s="23">
        <f t="shared" si="8"/>
        <v>3.9339366808999188E-4</v>
      </c>
      <c r="K161" s="24">
        <f t="shared" si="9"/>
        <v>2.1352280213715602E-4</v>
      </c>
    </row>
    <row r="162" spans="1:11" x14ac:dyDescent="0.3">
      <c r="A162" s="1">
        <v>2018</v>
      </c>
      <c r="B162" s="1">
        <v>1</v>
      </c>
      <c r="C162" s="19"/>
      <c r="D162" s="19">
        <v>1.8550318816573499</v>
      </c>
      <c r="E162" s="19">
        <v>1.9159677468643299</v>
      </c>
      <c r="F162" s="19">
        <v>1.7940960164503801</v>
      </c>
      <c r="G162" s="19">
        <v>3.0686016234949799E-2</v>
      </c>
      <c r="I162" s="19">
        <f>+[1]YHat!D163</f>
        <v>1.8538733722937699</v>
      </c>
      <c r="J162" s="23">
        <f t="shared" si="8"/>
        <v>1.1585093635799737E-3</v>
      </c>
      <c r="K162" s="24">
        <f t="shared" si="9"/>
        <v>6.2491288827692948E-4</v>
      </c>
    </row>
    <row r="163" spans="1:11" x14ac:dyDescent="0.3">
      <c r="A163" s="1">
        <v>2018</v>
      </c>
      <c r="B163" s="1">
        <v>2</v>
      </c>
      <c r="C163" s="19"/>
      <c r="D163" s="19">
        <v>1.6588876930351</v>
      </c>
      <c r="E163" s="19">
        <v>1.7198559479740101</v>
      </c>
      <c r="F163" s="19">
        <v>1.5979194380962001</v>
      </c>
      <c r="G163" s="19">
        <v>3.0702327020666099E-2</v>
      </c>
      <c r="I163" s="19">
        <f>+[1]YHat!D164</f>
        <v>1.6581138839797001</v>
      </c>
      <c r="J163" s="23">
        <f t="shared" si="8"/>
        <v>7.7380905539992106E-4</v>
      </c>
      <c r="K163" s="24">
        <f t="shared" si="9"/>
        <v>4.6668028226304337E-4</v>
      </c>
    </row>
    <row r="164" spans="1:11" x14ac:dyDescent="0.3">
      <c r="A164" s="1">
        <v>2018</v>
      </c>
      <c r="B164" s="1">
        <v>3</v>
      </c>
      <c r="C164" s="19"/>
      <c r="D164" s="19">
        <v>1.8265750776827601</v>
      </c>
      <c r="E164" s="19">
        <v>1.8881361882224099</v>
      </c>
      <c r="F164" s="19">
        <v>1.76501396714311</v>
      </c>
      <c r="G164" s="19">
        <v>3.1000876594513199E-2</v>
      </c>
      <c r="I164" s="19">
        <f>+[1]YHat!D165</f>
        <v>1.82020224816133</v>
      </c>
      <c r="J164" s="23">
        <f t="shared" si="8"/>
        <v>6.3728295214300346E-3</v>
      </c>
      <c r="K164" s="24">
        <f t="shared" si="9"/>
        <v>3.5011656138033143E-3</v>
      </c>
    </row>
    <row r="165" spans="1:11" x14ac:dyDescent="0.3">
      <c r="A165" s="1">
        <v>2018</v>
      </c>
      <c r="B165" s="1">
        <v>4</v>
      </c>
      <c r="C165" s="19"/>
      <c r="D165" s="19">
        <v>1.88022459731703</v>
      </c>
      <c r="E165" s="19">
        <v>1.94380380808364</v>
      </c>
      <c r="F165" s="19">
        <v>1.81664538655042</v>
      </c>
      <c r="G165" s="19">
        <v>3.2017149295619801E-2</v>
      </c>
      <c r="I165" s="19">
        <f>+[1]YHat!D166</f>
        <v>1.87160699706273</v>
      </c>
      <c r="J165" s="23">
        <f t="shared" si="8"/>
        <v>8.6176002542999175E-3</v>
      </c>
      <c r="K165" s="24">
        <f t="shared" si="9"/>
        <v>4.6043855723045812E-3</v>
      </c>
    </row>
    <row r="166" spans="1:11" x14ac:dyDescent="0.3">
      <c r="A166" s="1">
        <v>2018</v>
      </c>
      <c r="B166" s="1">
        <v>5</v>
      </c>
      <c r="C166" s="19"/>
      <c r="D166" s="19">
        <v>2.12914588409792</v>
      </c>
      <c r="E166" s="19">
        <v>2.1990128611211999</v>
      </c>
      <c r="F166" s="19">
        <v>2.05927890707465</v>
      </c>
      <c r="G166" s="19">
        <v>3.5183535737796798E-2</v>
      </c>
      <c r="I166" s="19">
        <f>+[1]YHat!D167</f>
        <v>2.1089174213478699</v>
      </c>
      <c r="J166" s="23">
        <f t="shared" si="8"/>
        <v>2.0228462750050191E-2</v>
      </c>
      <c r="K166" s="24">
        <f t="shared" si="9"/>
        <v>9.5918704759532236E-3</v>
      </c>
    </row>
    <row r="167" spans="1:11" x14ac:dyDescent="0.3">
      <c r="A167" s="1">
        <v>2018</v>
      </c>
      <c r="B167" s="1">
        <v>6</v>
      </c>
      <c r="C167" s="19"/>
      <c r="D167" s="19">
        <v>2.1924966272541102</v>
      </c>
      <c r="E167" s="19">
        <v>2.2678735630815599</v>
      </c>
      <c r="F167" s="19">
        <v>2.1171196914266699</v>
      </c>
      <c r="G167" s="19">
        <v>3.7958234755267897E-2</v>
      </c>
      <c r="I167" s="19">
        <f>+[1]YHat!D168</f>
        <v>2.1648448938779801</v>
      </c>
      <c r="J167" s="23">
        <f t="shared" si="8"/>
        <v>2.7651733376130139E-2</v>
      </c>
      <c r="K167" s="24">
        <f t="shared" si="9"/>
        <v>1.2773078318140563E-2</v>
      </c>
    </row>
    <row r="168" spans="1:11" x14ac:dyDescent="0.3">
      <c r="A168" s="1">
        <v>2018</v>
      </c>
      <c r="B168" s="1">
        <v>7</v>
      </c>
      <c r="C168" s="19"/>
      <c r="D168" s="19">
        <v>2.3381060224520098</v>
      </c>
      <c r="E168" s="19">
        <v>2.4184042019319398</v>
      </c>
      <c r="F168" s="19">
        <v>2.25780784297207</v>
      </c>
      <c r="G168" s="19">
        <v>4.0436469241701703E-2</v>
      </c>
      <c r="I168" s="19">
        <f>+[1]YHat!D169</f>
        <v>2.3055666259790502</v>
      </c>
      <c r="J168" s="23">
        <f t="shared" si="8"/>
        <v>3.253939647295967E-2</v>
      </c>
      <c r="K168" s="24">
        <f t="shared" si="9"/>
        <v>1.4113405401651402E-2</v>
      </c>
    </row>
    <row r="169" spans="1:11" x14ac:dyDescent="0.3">
      <c r="A169" s="1">
        <v>2018</v>
      </c>
      <c r="B169" s="1">
        <v>8</v>
      </c>
      <c r="C169" s="19"/>
      <c r="D169" s="19">
        <v>2.3671556747511802</v>
      </c>
      <c r="E169" s="19">
        <v>2.44813019630688</v>
      </c>
      <c r="F169" s="19">
        <v>2.2861811531954901</v>
      </c>
      <c r="G169" s="19">
        <v>4.0777060843157298E-2</v>
      </c>
      <c r="I169" s="19">
        <f>+[1]YHat!D170</f>
        <v>2.3347443437126101</v>
      </c>
      <c r="J169" s="23">
        <f t="shared" si="8"/>
        <v>3.2411331038570079E-2</v>
      </c>
      <c r="K169" s="24">
        <f t="shared" si="9"/>
        <v>1.3882175633427529E-2</v>
      </c>
    </row>
    <row r="170" spans="1:11" x14ac:dyDescent="0.3">
      <c r="A170" s="1">
        <v>2018</v>
      </c>
      <c r="B170" s="1">
        <v>9</v>
      </c>
      <c r="C170" s="19"/>
      <c r="D170" s="19">
        <v>2.20078595140461</v>
      </c>
      <c r="E170" s="19">
        <v>2.27753075227715</v>
      </c>
      <c r="F170" s="19">
        <v>2.1240411505320602</v>
      </c>
      <c r="G170" s="19">
        <v>3.8647062735941803E-2</v>
      </c>
      <c r="I170" s="19">
        <f>+[1]YHat!D171</f>
        <v>2.1719762836940499</v>
      </c>
      <c r="J170" s="23">
        <f t="shared" si="8"/>
        <v>2.8809667710560039E-2</v>
      </c>
      <c r="K170" s="24">
        <f t="shared" si="9"/>
        <v>1.3264264406037229E-2</v>
      </c>
    </row>
    <row r="171" spans="1:11" x14ac:dyDescent="0.3">
      <c r="A171" s="1">
        <v>2018</v>
      </c>
      <c r="B171" s="1">
        <v>10</v>
      </c>
      <c r="C171" s="19"/>
      <c r="D171" s="19">
        <v>2.0906906327518899</v>
      </c>
      <c r="E171" s="19">
        <v>2.1609897375366098</v>
      </c>
      <c r="F171" s="19">
        <v>2.0203915279671798</v>
      </c>
      <c r="G171" s="19">
        <v>3.5401146162427198E-2</v>
      </c>
      <c r="I171" s="19">
        <f>+[1]YHat!D172</f>
        <v>2.0765395757888898</v>
      </c>
      <c r="J171" s="23">
        <f t="shared" si="8"/>
        <v>1.4151056963000119E-2</v>
      </c>
      <c r="K171" s="24">
        <f t="shared" si="9"/>
        <v>6.814730202107544E-3</v>
      </c>
    </row>
    <row r="172" spans="1:11" x14ac:dyDescent="0.3">
      <c r="A172" s="1">
        <v>2018</v>
      </c>
      <c r="B172" s="1">
        <v>11</v>
      </c>
      <c r="C172" s="19"/>
      <c r="D172" s="19">
        <v>1.78375799350789</v>
      </c>
      <c r="E172" s="19">
        <v>1.84774433089187</v>
      </c>
      <c r="F172" s="19">
        <v>1.71977165612391</v>
      </c>
      <c r="G172" s="19">
        <v>3.2222169671515498E-2</v>
      </c>
      <c r="I172" s="19">
        <f>+[1]YHat!D173</f>
        <v>1.7769167896224101</v>
      </c>
      <c r="J172" s="23">
        <f t="shared" si="8"/>
        <v>6.8412038854799295E-3</v>
      </c>
      <c r="K172" s="24">
        <f t="shared" si="9"/>
        <v>3.8500417832922906E-3</v>
      </c>
    </row>
    <row r="173" spans="1:11" x14ac:dyDescent="0.3">
      <c r="A173" s="1">
        <v>2018</v>
      </c>
      <c r="B173" s="1">
        <v>12</v>
      </c>
      <c r="C173" s="19"/>
      <c r="D173" s="19">
        <v>1.8484021057629501</v>
      </c>
      <c r="E173" s="19">
        <v>1.9114155604854599</v>
      </c>
      <c r="F173" s="19">
        <v>1.78538865104044</v>
      </c>
      <c r="G173" s="19">
        <v>3.1732246486818098E-2</v>
      </c>
      <c r="I173" s="19">
        <f>+[1]YHat!D174</f>
        <v>1.84661112236959</v>
      </c>
      <c r="J173" s="23">
        <f t="shared" si="8"/>
        <v>1.790983393360035E-3</v>
      </c>
      <c r="K173" s="24">
        <f t="shared" si="9"/>
        <v>9.6987577496121524E-4</v>
      </c>
    </row>
    <row r="174" spans="1:11" x14ac:dyDescent="0.3">
      <c r="A174" s="1">
        <v>2019</v>
      </c>
      <c r="B174" s="1">
        <v>1</v>
      </c>
      <c r="C174" s="19"/>
      <c r="D174" s="19">
        <v>1.86156202166775</v>
      </c>
      <c r="E174" s="19">
        <v>1.9253654479712301</v>
      </c>
      <c r="F174" s="19">
        <v>1.7977585953642701</v>
      </c>
      <c r="G174" s="19">
        <v>3.2130059510008198E-2</v>
      </c>
      <c r="I174" s="19">
        <f>+[1]YHat!D175</f>
        <v>1.8592525120041901</v>
      </c>
      <c r="J174" s="23">
        <f t="shared" si="8"/>
        <v>2.3095096635599166E-3</v>
      </c>
      <c r="K174" s="24">
        <f t="shared" si="9"/>
        <v>1.242171059954833E-3</v>
      </c>
    </row>
    <row r="175" spans="1:11" x14ac:dyDescent="0.3">
      <c r="A175" s="1">
        <v>2019</v>
      </c>
      <c r="B175" s="1">
        <v>2</v>
      </c>
      <c r="C175" s="19"/>
      <c r="D175" s="19">
        <v>1.6648908460960601</v>
      </c>
      <c r="E175" s="19">
        <v>1.7287575536870801</v>
      </c>
      <c r="F175" s="19">
        <v>1.6010241385050401</v>
      </c>
      <c r="G175" s="19">
        <v>3.2161926631450802E-2</v>
      </c>
      <c r="I175" s="19">
        <f>+[1]YHat!D176</f>
        <v>1.6629156356463699</v>
      </c>
      <c r="J175" s="23">
        <f t="shared" si="8"/>
        <v>1.975210449690179E-3</v>
      </c>
      <c r="K175" s="24">
        <f t="shared" si="9"/>
        <v>1.1877995535969355E-3</v>
      </c>
    </row>
    <row r="176" spans="1:11" x14ac:dyDescent="0.3">
      <c r="A176" s="1">
        <v>2019</v>
      </c>
      <c r="B176" s="1">
        <v>3</v>
      </c>
      <c r="C176" s="19"/>
      <c r="D176" s="19">
        <v>1.8308931224995399</v>
      </c>
      <c r="E176" s="19">
        <v>1.8954711198237599</v>
      </c>
      <c r="F176" s="19">
        <v>1.76631512517532</v>
      </c>
      <c r="G176" s="19">
        <v>3.2520117135954901E-2</v>
      </c>
      <c r="I176" s="19">
        <f>+[1]YHat!D177</f>
        <v>1.8222345506887201</v>
      </c>
      <c r="J176" s="23">
        <f t="shared" si="8"/>
        <v>8.6585718108198595E-3</v>
      </c>
      <c r="K176" s="24">
        <f t="shared" si="9"/>
        <v>4.7516231143500676E-3</v>
      </c>
    </row>
    <row r="177" spans="1:11" x14ac:dyDescent="0.3">
      <c r="A177" s="1">
        <v>2019</v>
      </c>
      <c r="B177" s="1">
        <v>4</v>
      </c>
      <c r="C177" s="19"/>
      <c r="D177" s="19">
        <v>1.88166717170447</v>
      </c>
      <c r="E177" s="19">
        <v>1.94862902111238</v>
      </c>
      <c r="F177" s="19">
        <v>1.8147053222965599</v>
      </c>
      <c r="G177" s="19">
        <v>3.3720574756331001E-2</v>
      </c>
      <c r="I177" s="19">
        <f>+[1]YHat!D178</f>
        <v>1.8699958414511999</v>
      </c>
      <c r="J177" s="23">
        <f t="shared" si="8"/>
        <v>1.1671330253270051E-2</v>
      </c>
      <c r="K177" s="24">
        <f t="shared" si="9"/>
        <v>6.241366956309724E-3</v>
      </c>
    </row>
    <row r="178" spans="1:11" x14ac:dyDescent="0.3">
      <c r="A178" s="1">
        <v>2019</v>
      </c>
      <c r="B178" s="1">
        <v>5</v>
      </c>
      <c r="C178" s="19"/>
      <c r="D178" s="19">
        <v>2.12500137438174</v>
      </c>
      <c r="E178" s="19">
        <v>2.1992341923382801</v>
      </c>
      <c r="F178" s="19">
        <v>2.0507685564251998</v>
      </c>
      <c r="G178" s="19">
        <v>3.73820811314209E-2</v>
      </c>
      <c r="I178" s="19">
        <f>+[1]YHat!D179</f>
        <v>2.0990461471970501</v>
      </c>
      <c r="J178" s="23">
        <f t="shared" si="8"/>
        <v>2.59552271846899E-2</v>
      </c>
      <c r="K178" s="24">
        <f t="shared" si="9"/>
        <v>1.2365248481720714E-2</v>
      </c>
    </row>
    <row r="179" spans="1:11" x14ac:dyDescent="0.3">
      <c r="A179" s="1">
        <v>2019</v>
      </c>
      <c r="B179" s="1">
        <v>6</v>
      </c>
      <c r="C179" s="19"/>
      <c r="D179" s="19">
        <v>2.1846696911646601</v>
      </c>
      <c r="E179" s="19">
        <v>2.2652388800283201</v>
      </c>
      <c r="F179" s="19">
        <v>2.10410050230099</v>
      </c>
      <c r="G179" s="19">
        <v>4.0572943850221699E-2</v>
      </c>
      <c r="I179" s="19">
        <f>+[1]YHat!D180</f>
        <v>2.1496394479680099</v>
      </c>
      <c r="J179" s="23">
        <f t="shared" si="8"/>
        <v>3.5030243196650268E-2</v>
      </c>
      <c r="K179" s="24">
        <f t="shared" si="9"/>
        <v>1.6295869165298127E-2</v>
      </c>
    </row>
    <row r="180" spans="1:11" x14ac:dyDescent="0.3">
      <c r="A180" s="1">
        <v>2019</v>
      </c>
      <c r="B180" s="1">
        <v>7</v>
      </c>
      <c r="C180" s="19"/>
      <c r="D180" s="19">
        <v>2.3273985430294202</v>
      </c>
      <c r="E180" s="19">
        <v>2.4136106657877701</v>
      </c>
      <c r="F180" s="19">
        <v>2.2411864202710801</v>
      </c>
      <c r="G180" s="19">
        <v>4.34146063180742E-2</v>
      </c>
      <c r="I180" s="19">
        <f>+[1]YHat!D181</f>
        <v>2.2863504330038</v>
      </c>
      <c r="J180" s="23">
        <f t="shared" si="8"/>
        <v>4.1048110025620144E-2</v>
      </c>
      <c r="K180" s="24">
        <f t="shared" si="9"/>
        <v>1.7953551403618873E-2</v>
      </c>
    </row>
    <row r="181" spans="1:11" x14ac:dyDescent="0.3">
      <c r="A181" s="1">
        <v>2019</v>
      </c>
      <c r="B181" s="1">
        <v>8</v>
      </c>
      <c r="C181" s="19"/>
      <c r="D181" s="19">
        <v>2.3564321231281999</v>
      </c>
      <c r="E181" s="19">
        <v>2.4433877543578899</v>
      </c>
      <c r="F181" s="19">
        <v>2.26947649189851</v>
      </c>
      <c r="G181" s="19">
        <v>4.3789021499431001E-2</v>
      </c>
      <c r="I181" s="19">
        <f>+[1]YHat!D182</f>
        <v>2.3156806712353499</v>
      </c>
      <c r="J181" s="23">
        <f t="shared" si="8"/>
        <v>4.075145189285001E-2</v>
      </c>
      <c r="K181" s="24">
        <f t="shared" si="9"/>
        <v>1.7598044669565827E-2</v>
      </c>
    </row>
    <row r="182" spans="1:11" x14ac:dyDescent="0.3">
      <c r="A182" s="1">
        <v>2019</v>
      </c>
      <c r="B182" s="1">
        <v>9</v>
      </c>
      <c r="C182" s="19"/>
      <c r="D182" s="19">
        <v>2.19315553977333</v>
      </c>
      <c r="E182" s="19">
        <v>2.2751138949360099</v>
      </c>
      <c r="F182" s="19">
        <v>2.1111971846106501</v>
      </c>
      <c r="G182" s="19">
        <v>4.1272498693001598E-2</v>
      </c>
      <c r="I182" s="19">
        <f>+[1]YHat!D183</f>
        <v>2.1571591083105899</v>
      </c>
      <c r="J182" s="23">
        <f t="shared" si="8"/>
        <v>3.5996431462740119E-2</v>
      </c>
      <c r="K182" s="24">
        <f t="shared" si="9"/>
        <v>1.668696171926376E-2</v>
      </c>
    </row>
    <row r="183" spans="1:11" x14ac:dyDescent="0.3">
      <c r="A183" s="1">
        <v>2019</v>
      </c>
      <c r="B183" s="1">
        <v>10</v>
      </c>
      <c r="C183" s="19"/>
      <c r="D183" s="19">
        <v>2.0876481323624798</v>
      </c>
      <c r="E183" s="19">
        <v>2.16197031246306</v>
      </c>
      <c r="F183" s="19">
        <v>2.0133259522618898</v>
      </c>
      <c r="G183" s="19">
        <v>3.7427082022005599E-2</v>
      </c>
      <c r="I183" s="19">
        <f>+[1]YHat!D184</f>
        <v>2.0684742838125101</v>
      </c>
      <c r="J183" s="23">
        <f t="shared" si="8"/>
        <v>1.917384854996973E-2</v>
      </c>
      <c r="K183" s="24">
        <f t="shared" si="9"/>
        <v>9.2695609996318318E-3</v>
      </c>
    </row>
    <row r="184" spans="1:11" x14ac:dyDescent="0.3">
      <c r="A184" s="1">
        <v>2019</v>
      </c>
      <c r="B184" s="1">
        <v>11</v>
      </c>
      <c r="C184" s="19"/>
      <c r="D184" s="19">
        <v>1.7873544208116701</v>
      </c>
      <c r="E184" s="19">
        <v>1.85394385163358</v>
      </c>
      <c r="F184" s="19">
        <v>1.7207649899897599</v>
      </c>
      <c r="G184" s="19">
        <v>3.3533032612841802E-2</v>
      </c>
      <c r="I184" s="19">
        <f>+[1]YHat!D185</f>
        <v>1.77844450939513</v>
      </c>
      <c r="J184" s="23">
        <f t="shared" si="8"/>
        <v>8.9099114165400728E-3</v>
      </c>
      <c r="K184" s="24">
        <f t="shared" si="9"/>
        <v>5.0099462589194843E-3</v>
      </c>
    </row>
    <row r="185" spans="1:11" x14ac:dyDescent="0.3">
      <c r="A185" s="1">
        <v>2019</v>
      </c>
      <c r="B185" s="1">
        <v>12</v>
      </c>
      <c r="C185" s="19"/>
      <c r="D185" s="19">
        <v>1.85328001362123</v>
      </c>
      <c r="E185" s="19">
        <v>1.91854361016721</v>
      </c>
      <c r="F185" s="19">
        <v>1.7880164170752599</v>
      </c>
      <c r="G185" s="19">
        <v>3.2865370440851201E-2</v>
      </c>
      <c r="I185" s="19">
        <f>+[1]YHat!D186</f>
        <v>1.8504802851267099</v>
      </c>
      <c r="J185" s="23">
        <f t="shared" si="8"/>
        <v>2.7997284945200374E-3</v>
      </c>
      <c r="K185" s="24">
        <f t="shared" si="9"/>
        <v>1.5129739652040008E-3</v>
      </c>
    </row>
    <row r="186" spans="1:11" x14ac:dyDescent="0.3">
      <c r="A186" s="1">
        <v>2020</v>
      </c>
      <c r="B186" s="1">
        <v>1</v>
      </c>
      <c r="C186" s="19"/>
      <c r="D186" s="19">
        <v>1.8669965264803501</v>
      </c>
      <c r="E186" s="19">
        <v>1.932931144333</v>
      </c>
      <c r="F186" s="19">
        <v>1.8010619086277</v>
      </c>
      <c r="G186" s="19">
        <v>3.3203282615245203E-2</v>
      </c>
      <c r="I186" s="19">
        <f>+[1]YHat!D187</f>
        <v>1.86381713277048</v>
      </c>
      <c r="J186" s="23">
        <f t="shared" si="8"/>
        <v>3.179393709870082E-3</v>
      </c>
      <c r="K186" s="24">
        <f t="shared" si="9"/>
        <v>1.7058506727771761E-3</v>
      </c>
    </row>
    <row r="187" spans="1:11" x14ac:dyDescent="0.3">
      <c r="A187" s="1">
        <v>2020</v>
      </c>
      <c r="B187" s="1">
        <v>2</v>
      </c>
      <c r="C187" s="19"/>
      <c r="D187" s="19">
        <v>1.7317794230556101</v>
      </c>
      <c r="E187" s="19">
        <v>1.80193109857707</v>
      </c>
      <c r="F187" s="19">
        <v>1.6616277475341601</v>
      </c>
      <c r="G187" s="19">
        <v>3.53269038955729E-2</v>
      </c>
      <c r="I187" s="19">
        <f>+[1]YHat!D188</f>
        <v>1.7289296996374801</v>
      </c>
      <c r="J187" s="23">
        <f t="shared" si="8"/>
        <v>2.8497234181299458E-3</v>
      </c>
      <c r="K187" s="24">
        <f t="shared" si="9"/>
        <v>1.6482586994297499E-3</v>
      </c>
    </row>
    <row r="188" spans="1:11" x14ac:dyDescent="0.3">
      <c r="A188" s="1">
        <v>2020</v>
      </c>
      <c r="B188" s="1">
        <v>3</v>
      </c>
      <c r="C188" s="19"/>
      <c r="D188" s="19">
        <v>1.83455027917744</v>
      </c>
      <c r="E188" s="19">
        <v>1.90160036100507</v>
      </c>
      <c r="F188" s="19">
        <v>1.7675001973497999</v>
      </c>
      <c r="G188" s="19">
        <v>3.3765006741579402E-2</v>
      </c>
      <c r="I188" s="19">
        <f>+[1]YHat!D189</f>
        <v>1.8238004606981</v>
      </c>
      <c r="J188" s="23">
        <f t="shared" si="8"/>
        <v>1.0749818479339979E-2</v>
      </c>
      <c r="K188" s="24">
        <f t="shared" si="9"/>
        <v>5.8941856365279932E-3</v>
      </c>
    </row>
    <row r="189" spans="1:11" x14ac:dyDescent="0.3">
      <c r="A189" s="1">
        <v>2020</v>
      </c>
      <c r="B189" s="1">
        <v>4</v>
      </c>
      <c r="C189" s="19"/>
      <c r="D189" s="19">
        <v>1.88272841676341</v>
      </c>
      <c r="E189" s="19">
        <v>1.95263924148028</v>
      </c>
      <c r="F189" s="19">
        <v>1.8128175920465399</v>
      </c>
      <c r="G189" s="19">
        <v>3.5205616511294897E-2</v>
      </c>
      <c r="I189" s="19">
        <f>+[1]YHat!D190</f>
        <v>1.86805389418755</v>
      </c>
      <c r="J189" s="23">
        <f t="shared" si="8"/>
        <v>1.4674522575859994E-2</v>
      </c>
      <c r="K189" s="24">
        <f t="shared" si="9"/>
        <v>7.855513495365285E-3</v>
      </c>
    </row>
    <row r="190" spans="1:11" x14ac:dyDescent="0.3">
      <c r="A190" s="1">
        <v>2020</v>
      </c>
      <c r="B190" s="1">
        <v>5</v>
      </c>
      <c r="C190" s="19"/>
      <c r="D190" s="19">
        <v>2.1204238431062201</v>
      </c>
      <c r="E190" s="19">
        <v>2.1985501829419798</v>
      </c>
      <c r="F190" s="19">
        <v>2.0422975032704702</v>
      </c>
      <c r="G190" s="19">
        <v>3.9342776613315297E-2</v>
      </c>
      <c r="I190" s="19">
        <f>+[1]YHat!D191</f>
        <v>2.08861802171876</v>
      </c>
      <c r="J190" s="23">
        <f t="shared" si="8"/>
        <v>3.1805821387460131E-2</v>
      </c>
      <c r="K190" s="24">
        <f t="shared" si="9"/>
        <v>1.5228165732902532E-2</v>
      </c>
    </row>
    <row r="191" spans="1:11" x14ac:dyDescent="0.3">
      <c r="A191" s="1">
        <v>2020</v>
      </c>
      <c r="B191" s="1">
        <v>6</v>
      </c>
      <c r="C191" s="19"/>
      <c r="D191" s="19">
        <v>2.1757775903355498</v>
      </c>
      <c r="E191" s="19">
        <v>2.26092397777873</v>
      </c>
      <c r="F191" s="19">
        <v>2.0906312028923799</v>
      </c>
      <c r="G191" s="19">
        <v>4.2877924495761797E-2</v>
      </c>
      <c r="I191" s="19">
        <f>+[1]YHat!D192</f>
        <v>2.1330763812693201</v>
      </c>
      <c r="J191" s="23">
        <f t="shared" si="8"/>
        <v>4.2701209066229762E-2</v>
      </c>
      <c r="K191" s="24">
        <f t="shared" si="9"/>
        <v>2.0018602916047401E-2</v>
      </c>
    </row>
    <row r="192" spans="1:11" x14ac:dyDescent="0.3">
      <c r="A192" s="1">
        <v>2020</v>
      </c>
      <c r="B192" s="1">
        <v>7</v>
      </c>
      <c r="C192" s="19"/>
      <c r="D192" s="19">
        <v>2.3148184789591801</v>
      </c>
      <c r="E192" s="19">
        <v>2.4061606968573002</v>
      </c>
      <c r="F192" s="19">
        <v>2.2234762610610601</v>
      </c>
      <c r="G192" s="19">
        <v>4.5998014007639497E-2</v>
      </c>
      <c r="I192" s="19">
        <f>+[1]YHat!D193</f>
        <v>2.26479299887884</v>
      </c>
      <c r="J192" s="23">
        <f t="shared" si="8"/>
        <v>5.0025480080340134E-2</v>
      </c>
      <c r="K192" s="24">
        <f t="shared" si="9"/>
        <v>2.2088323350127226E-2</v>
      </c>
    </row>
    <row r="193" spans="1:11" x14ac:dyDescent="0.3">
      <c r="A193" s="1">
        <v>2020</v>
      </c>
      <c r="B193" s="1">
        <v>8</v>
      </c>
      <c r="C193" s="19"/>
      <c r="D193" s="19">
        <v>2.3429022030799902</v>
      </c>
      <c r="E193" s="19">
        <v>2.4349834370613399</v>
      </c>
      <c r="F193" s="19">
        <v>2.2508209690986498</v>
      </c>
      <c r="G193" s="19">
        <v>4.6370166917108498E-2</v>
      </c>
      <c r="I193" s="19">
        <f>+[1]YHat!D194</f>
        <v>2.2932137356307498</v>
      </c>
      <c r="J193" s="23">
        <f t="shared" si="8"/>
        <v>4.9688467449240381E-2</v>
      </c>
      <c r="K193" s="24">
        <f t="shared" si="9"/>
        <v>2.1667612868877972E-2</v>
      </c>
    </row>
    <row r="194" spans="1:11" x14ac:dyDescent="0.3">
      <c r="A194" s="1">
        <v>2020</v>
      </c>
      <c r="B194" s="1">
        <v>9</v>
      </c>
      <c r="C194" s="19"/>
      <c r="D194" s="19">
        <v>2.1818279497226598</v>
      </c>
      <c r="E194" s="19">
        <v>2.2682632411717001</v>
      </c>
      <c r="F194" s="19">
        <v>2.09539265827362</v>
      </c>
      <c r="G194" s="19">
        <v>4.35269893628129E-2</v>
      </c>
      <c r="I194" s="19">
        <f>+[1]YHat!D195</f>
        <v>2.1380118483019701</v>
      </c>
      <c r="J194" s="23">
        <f t="shared" si="8"/>
        <v>4.3816101420689701E-2</v>
      </c>
      <c r="K194" s="24">
        <f t="shared" si="9"/>
        <v>2.0493853415961549E-2</v>
      </c>
    </row>
    <row r="195" spans="1:11" x14ac:dyDescent="0.3">
      <c r="A195" s="1">
        <v>2020</v>
      </c>
      <c r="B195" s="1">
        <v>10</v>
      </c>
      <c r="C195" s="19"/>
      <c r="D195" s="19">
        <v>2.0804455248855098</v>
      </c>
      <c r="E195" s="19">
        <v>2.1583715467397</v>
      </c>
      <c r="F195" s="19">
        <v>2.0025195030313201</v>
      </c>
      <c r="G195" s="19">
        <v>3.92419007036457E-2</v>
      </c>
      <c r="I195" s="19">
        <f>+[1]YHat!D196</f>
        <v>2.0556255104633001</v>
      </c>
      <c r="J195" s="23">
        <f t="shared" si="8"/>
        <v>2.4820014422209713E-2</v>
      </c>
      <c r="K195" s="24">
        <f t="shared" si="9"/>
        <v>1.207419070053084E-2</v>
      </c>
    </row>
    <row r="196" spans="1:11" x14ac:dyDescent="0.3">
      <c r="A196" s="1">
        <v>2020</v>
      </c>
      <c r="B196" s="1">
        <v>11</v>
      </c>
      <c r="C196" s="19"/>
      <c r="D196" s="19">
        <v>1.7868210306563901</v>
      </c>
      <c r="E196" s="19">
        <v>1.85611868673039</v>
      </c>
      <c r="F196" s="19">
        <v>1.7175233745823899</v>
      </c>
      <c r="G196" s="19">
        <v>3.4896837717949603E-2</v>
      </c>
      <c r="I196" s="19">
        <f>+[1]YHat!D197</f>
        <v>1.7753320529432299</v>
      </c>
      <c r="J196" s="23">
        <f t="shared" si="8"/>
        <v>1.1488977713160153E-2</v>
      </c>
      <c r="K196" s="24">
        <f t="shared" si="9"/>
        <v>6.4714528722180642E-3</v>
      </c>
    </row>
    <row r="197" spans="1:11" x14ac:dyDescent="0.3">
      <c r="A197" s="1">
        <v>2020</v>
      </c>
      <c r="B197" s="1">
        <v>12</v>
      </c>
      <c r="C197" s="19"/>
      <c r="D197" s="19">
        <v>1.8547754616249701</v>
      </c>
      <c r="E197" s="19">
        <v>1.9226648403117801</v>
      </c>
      <c r="F197" s="19">
        <v>1.7868860829381601</v>
      </c>
      <c r="G197" s="19">
        <v>3.4187658934326202E-2</v>
      </c>
      <c r="I197" s="19">
        <f>+[1]YHat!D198</f>
        <v>1.8504986098290299</v>
      </c>
      <c r="J197" s="23">
        <f t="shared" si="8"/>
        <v>4.2768517959401731E-3</v>
      </c>
      <c r="K197" s="24">
        <f t="shared" si="9"/>
        <v>2.3111888726765617E-3</v>
      </c>
    </row>
    <row r="198" spans="1:11" x14ac:dyDescent="0.3">
      <c r="A198" s="1">
        <v>2021</v>
      </c>
      <c r="B198" s="1">
        <v>1</v>
      </c>
      <c r="C198" s="19"/>
      <c r="D198" s="19">
        <v>1.86939618978834</v>
      </c>
      <c r="E198" s="19">
        <v>1.93793507182328</v>
      </c>
      <c r="F198" s="19">
        <v>1.80085730775341</v>
      </c>
      <c r="G198" s="19">
        <v>3.4514735118728899E-2</v>
      </c>
      <c r="I198" s="19">
        <f>+[1]YHat!D199</f>
        <v>1.86565924413246</v>
      </c>
      <c r="J198" s="23">
        <f t="shared" ref="J198:J261" si="10">+D198-I198</f>
        <v>3.7369456558800085E-3</v>
      </c>
      <c r="K198" s="24">
        <f t="shared" ref="K198:K261" si="11">+D198/I198-1</f>
        <v>2.0030161818846981E-3</v>
      </c>
    </row>
    <row r="199" spans="1:11" x14ac:dyDescent="0.3">
      <c r="A199" s="1">
        <v>2021</v>
      </c>
      <c r="B199" s="1">
        <v>2</v>
      </c>
      <c r="C199" s="19"/>
      <c r="D199" s="19">
        <v>1.6711164443870801</v>
      </c>
      <c r="E199" s="19">
        <v>1.73978943788006</v>
      </c>
      <c r="F199" s="19">
        <v>1.6024434508940999</v>
      </c>
      <c r="G199" s="19">
        <v>3.45822708198288E-2</v>
      </c>
      <c r="I199" s="19">
        <f>+[1]YHat!D200</f>
        <v>1.6676818391836099</v>
      </c>
      <c r="J199" s="23">
        <f t="shared" si="10"/>
        <v>3.4346052034701646E-3</v>
      </c>
      <c r="K199" s="24">
        <f t="shared" si="11"/>
        <v>2.0595086681232111E-3</v>
      </c>
    </row>
    <row r="200" spans="1:11" x14ac:dyDescent="0.3">
      <c r="A200" s="1">
        <v>2021</v>
      </c>
      <c r="B200" s="1">
        <v>3</v>
      </c>
      <c r="C200" s="19"/>
      <c r="D200" s="19">
        <v>1.8333102104379499</v>
      </c>
      <c r="E200" s="19">
        <v>1.90306010527171</v>
      </c>
      <c r="F200" s="19">
        <v>1.7635603156041999</v>
      </c>
      <c r="G200" s="19">
        <v>3.5124575617079802E-2</v>
      </c>
      <c r="I200" s="19">
        <f>+[1]YHat!D201</f>
        <v>1.82179169484765</v>
      </c>
      <c r="J200" s="23">
        <f t="shared" si="10"/>
        <v>1.1518515590299927E-2</v>
      </c>
      <c r="K200" s="24">
        <f t="shared" si="11"/>
        <v>6.3226304208523487E-3</v>
      </c>
    </row>
    <row r="201" spans="1:11" x14ac:dyDescent="0.3">
      <c r="A201" s="1">
        <v>2021</v>
      </c>
      <c r="B201" s="1">
        <v>4</v>
      </c>
      <c r="C201" s="19"/>
      <c r="D201" s="19">
        <v>1.87811925899804</v>
      </c>
      <c r="E201" s="19">
        <v>1.9510080464084201</v>
      </c>
      <c r="F201" s="19">
        <v>1.8052304715876699</v>
      </c>
      <c r="G201" s="19">
        <v>3.6705255701604801E-2</v>
      </c>
      <c r="I201" s="19">
        <f>+[1]YHat!D202</f>
        <v>1.8628660711793099</v>
      </c>
      <c r="J201" s="23">
        <f t="shared" si="10"/>
        <v>1.5253187818730085E-2</v>
      </c>
      <c r="K201" s="24">
        <f t="shared" si="11"/>
        <v>8.1880217019969503E-3</v>
      </c>
    </row>
    <row r="202" spans="1:11" x14ac:dyDescent="0.3">
      <c r="A202" s="1">
        <v>2021</v>
      </c>
      <c r="B202" s="1">
        <v>5</v>
      </c>
      <c r="C202" s="19"/>
      <c r="D202" s="19">
        <v>2.11063233324399</v>
      </c>
      <c r="E202" s="19">
        <v>2.1924574760969202</v>
      </c>
      <c r="F202" s="19">
        <v>2.02880719039107</v>
      </c>
      <c r="G202" s="19">
        <v>4.12054157840109E-2</v>
      </c>
      <c r="I202" s="19">
        <f>+[1]YHat!D203</f>
        <v>2.0780649112670102</v>
      </c>
      <c r="J202" s="23">
        <f t="shared" si="10"/>
        <v>3.2567421976979816E-2</v>
      </c>
      <c r="K202" s="24">
        <f t="shared" si="11"/>
        <v>1.567199455628332E-2</v>
      </c>
    </row>
    <row r="203" spans="1:11" x14ac:dyDescent="0.3">
      <c r="A203" s="1">
        <v>2021</v>
      </c>
      <c r="B203" s="1">
        <v>6</v>
      </c>
      <c r="C203" s="19"/>
      <c r="D203" s="19">
        <v>2.1627667637407999</v>
      </c>
      <c r="E203" s="19">
        <v>2.2522477771063598</v>
      </c>
      <c r="F203" s="19">
        <v>2.0732857503752502</v>
      </c>
      <c r="G203" s="19">
        <v>4.5060750668407298E-2</v>
      </c>
      <c r="I203" s="19">
        <f>+[1]YHat!D204</f>
        <v>2.1192495126545099</v>
      </c>
      <c r="J203" s="23">
        <f t="shared" si="10"/>
        <v>4.351725108629001E-2</v>
      </c>
      <c r="K203" s="24">
        <f t="shared" si="11"/>
        <v>2.0534274433679833E-2</v>
      </c>
    </row>
    <row r="204" spans="1:11" x14ac:dyDescent="0.3">
      <c r="A204" s="1">
        <v>2021</v>
      </c>
      <c r="B204" s="1">
        <v>7</v>
      </c>
      <c r="C204" s="19"/>
      <c r="D204" s="19">
        <v>2.2993327200407601</v>
      </c>
      <c r="E204" s="19">
        <v>2.3955553879701799</v>
      </c>
      <c r="F204" s="19">
        <v>2.2031100521113398</v>
      </c>
      <c r="G204" s="19">
        <v>4.84557056870073E-2</v>
      </c>
      <c r="I204" s="19">
        <f>+[1]YHat!D205</f>
        <v>2.2485516772511098</v>
      </c>
      <c r="J204" s="23">
        <f t="shared" si="10"/>
        <v>5.0781042789650233E-2</v>
      </c>
      <c r="K204" s="24">
        <f t="shared" si="11"/>
        <v>2.2583889578082106E-2</v>
      </c>
    </row>
    <row r="205" spans="1:11" x14ac:dyDescent="0.3">
      <c r="A205" s="1">
        <v>2021</v>
      </c>
      <c r="B205" s="1">
        <v>8</v>
      </c>
      <c r="C205" s="19"/>
      <c r="D205" s="19">
        <v>2.3271425818012599</v>
      </c>
      <c r="E205" s="19">
        <v>2.4241985055764501</v>
      </c>
      <c r="F205" s="19">
        <v>2.2300866580260799</v>
      </c>
      <c r="G205" s="19">
        <v>4.8875315752839897E-2</v>
      </c>
      <c r="I205" s="19">
        <f>+[1]YHat!D206</f>
        <v>2.2767820183896399</v>
      </c>
      <c r="J205" s="23">
        <f t="shared" si="10"/>
        <v>5.0360563411619985E-2</v>
      </c>
      <c r="K205" s="24">
        <f t="shared" si="11"/>
        <v>2.2119185325980339E-2</v>
      </c>
    </row>
    <row r="206" spans="1:11" x14ac:dyDescent="0.3">
      <c r="A206" s="1">
        <v>2021</v>
      </c>
      <c r="B206" s="1">
        <v>9</v>
      </c>
      <c r="C206" s="19"/>
      <c r="D206" s="19">
        <v>2.1683072335137901</v>
      </c>
      <c r="E206" s="19">
        <v>2.2593228389248301</v>
      </c>
      <c r="F206" s="19">
        <v>2.07729162810275</v>
      </c>
      <c r="G206" s="19">
        <v>4.5833538849256401E-2</v>
      </c>
      <c r="I206" s="19">
        <f>+[1]YHat!D207</f>
        <v>2.1236581071624498</v>
      </c>
      <c r="J206" s="23">
        <f t="shared" si="10"/>
        <v>4.4649126351340218E-2</v>
      </c>
      <c r="K206" s="24">
        <f t="shared" si="11"/>
        <v>2.1024630189177884E-2</v>
      </c>
    </row>
    <row r="207" spans="1:11" x14ac:dyDescent="0.3">
      <c r="A207" s="1">
        <v>2021</v>
      </c>
      <c r="B207" s="1">
        <v>10</v>
      </c>
      <c r="C207" s="19"/>
      <c r="D207" s="19">
        <v>2.07075254099504</v>
      </c>
      <c r="E207" s="19">
        <v>2.1527581582650499</v>
      </c>
      <c r="F207" s="19">
        <v>1.9887469237250199</v>
      </c>
      <c r="G207" s="19">
        <v>4.12962988932285E-2</v>
      </c>
      <c r="I207" s="19">
        <f>+[1]YHat!D208</f>
        <v>2.04505632706379</v>
      </c>
      <c r="J207" s="23">
        <f t="shared" si="10"/>
        <v>2.5696213931249989E-2</v>
      </c>
      <c r="K207" s="24">
        <f t="shared" si="11"/>
        <v>1.2565039696556202E-2</v>
      </c>
    </row>
    <row r="208" spans="1:11" x14ac:dyDescent="0.3">
      <c r="A208" s="1">
        <v>2021</v>
      </c>
      <c r="B208" s="1">
        <v>11</v>
      </c>
      <c r="C208" s="19"/>
      <c r="D208" s="19">
        <v>1.78325882327968</v>
      </c>
      <c r="E208" s="19">
        <v>1.85624893270981</v>
      </c>
      <c r="F208" s="19">
        <v>1.71026871384954</v>
      </c>
      <c r="G208" s="19">
        <v>3.6756279333301202E-2</v>
      </c>
      <c r="I208" s="19">
        <f>+[1]YHat!D209</f>
        <v>1.7707014863293999</v>
      </c>
      <c r="J208" s="23">
        <f t="shared" si="10"/>
        <v>1.2557336950280051E-2</v>
      </c>
      <c r="K208" s="24">
        <f t="shared" si="11"/>
        <v>7.0917300557029606E-3</v>
      </c>
    </row>
    <row r="209" spans="1:11" x14ac:dyDescent="0.3">
      <c r="A209" s="1">
        <v>2021</v>
      </c>
      <c r="B209" s="1">
        <v>12</v>
      </c>
      <c r="C209" s="19"/>
      <c r="D209" s="19">
        <v>1.85337950577299</v>
      </c>
      <c r="E209" s="19">
        <v>1.92501096630268</v>
      </c>
      <c r="F209" s="19">
        <v>1.7817480452432899</v>
      </c>
      <c r="G209" s="19">
        <v>3.6072092408656102E-2</v>
      </c>
      <c r="I209" s="19">
        <f>+[1]YHat!D210</f>
        <v>1.84812385937193</v>
      </c>
      <c r="J209" s="23">
        <f t="shared" si="10"/>
        <v>5.2556464010600212E-3</v>
      </c>
      <c r="K209" s="24">
        <f t="shared" si="11"/>
        <v>2.8437739031441644E-3</v>
      </c>
    </row>
    <row r="210" spans="1:11" x14ac:dyDescent="0.3">
      <c r="A210" s="1">
        <v>2022</v>
      </c>
      <c r="B210" s="1">
        <v>1</v>
      </c>
      <c r="C210" s="19"/>
      <c r="D210" s="19">
        <v>1.8689686990274199</v>
      </c>
      <c r="E210" s="19">
        <v>1.9412570475965301</v>
      </c>
      <c r="F210" s="19">
        <v>1.79668035045832</v>
      </c>
      <c r="G210" s="19">
        <v>3.6402887367803498E-2</v>
      </c>
      <c r="I210" s="19">
        <f>+[1]YHat!D211</f>
        <v>1.86460673469043</v>
      </c>
      <c r="J210" s="23">
        <f t="shared" si="10"/>
        <v>4.3619643369898764E-3</v>
      </c>
      <c r="K210" s="24">
        <f t="shared" si="11"/>
        <v>2.3393481616456047E-3</v>
      </c>
    </row>
    <row r="211" spans="1:11" x14ac:dyDescent="0.3">
      <c r="A211" s="1">
        <v>2022</v>
      </c>
      <c r="B211" s="1">
        <v>2</v>
      </c>
      <c r="C211" s="19"/>
      <c r="D211" s="19">
        <v>1.6704532546900901</v>
      </c>
      <c r="E211" s="19">
        <v>1.7427943996753901</v>
      </c>
      <c r="F211" s="19">
        <v>1.5981121097047899</v>
      </c>
      <c r="G211" s="19">
        <v>3.6429474529226499E-2</v>
      </c>
      <c r="I211" s="19">
        <f>+[1]YHat!D212</f>
        <v>1.66669646445852</v>
      </c>
      <c r="J211" s="23">
        <f t="shared" si="10"/>
        <v>3.7567902315700508E-3</v>
      </c>
      <c r="K211" s="24">
        <f t="shared" si="11"/>
        <v>2.2540338398033821E-3</v>
      </c>
    </row>
    <row r="212" spans="1:11" x14ac:dyDescent="0.3">
      <c r="A212" s="1">
        <v>2022</v>
      </c>
      <c r="B212" s="1">
        <v>3</v>
      </c>
      <c r="C212" s="19"/>
      <c r="D212" s="19">
        <v>1.83112201328848</v>
      </c>
      <c r="E212" s="19">
        <v>1.9045025808609</v>
      </c>
      <c r="F212" s="19">
        <v>1.7577414457160601</v>
      </c>
      <c r="G212" s="19">
        <v>3.6952905816775898E-2</v>
      </c>
      <c r="I212" s="19">
        <f>+[1]YHat!D213</f>
        <v>1.81970210910932</v>
      </c>
      <c r="J212" s="23">
        <f t="shared" si="10"/>
        <v>1.1419904179160056E-2</v>
      </c>
      <c r="K212" s="24">
        <f t="shared" si="11"/>
        <v>6.2756998093218552E-3</v>
      </c>
    </row>
    <row r="213" spans="1:11" x14ac:dyDescent="0.3">
      <c r="A213" s="1">
        <v>2022</v>
      </c>
      <c r="B213" s="1">
        <v>4</v>
      </c>
      <c r="C213" s="19"/>
      <c r="D213" s="19">
        <v>1.8732378014758999</v>
      </c>
      <c r="E213" s="19">
        <v>1.9499459901946801</v>
      </c>
      <c r="F213" s="19">
        <v>1.79652961275713</v>
      </c>
      <c r="G213" s="19">
        <v>3.8628625627663601E-2</v>
      </c>
      <c r="I213" s="19">
        <f>+[1]YHat!D214</f>
        <v>1.8592349226763101</v>
      </c>
      <c r="J213" s="23">
        <f t="shared" si="10"/>
        <v>1.4002878799589835E-2</v>
      </c>
      <c r="K213" s="24">
        <f t="shared" si="11"/>
        <v>7.5315274195866255E-3</v>
      </c>
    </row>
    <row r="214" spans="1:11" x14ac:dyDescent="0.3">
      <c r="A214" s="1">
        <v>2022</v>
      </c>
      <c r="B214" s="1">
        <v>5</v>
      </c>
      <c r="C214" s="19"/>
      <c r="D214" s="19">
        <v>2.1005698677923399</v>
      </c>
      <c r="E214" s="19">
        <v>2.18699085261433</v>
      </c>
      <c r="F214" s="19">
        <v>2.0141488829703502</v>
      </c>
      <c r="G214" s="19">
        <v>4.3519784847239E-2</v>
      </c>
      <c r="I214" s="19">
        <f>+[1]YHat!D215</f>
        <v>2.07084584210835</v>
      </c>
      <c r="J214" s="23">
        <f t="shared" si="10"/>
        <v>2.9724025683989908E-2</v>
      </c>
      <c r="K214" s="24">
        <f t="shared" si="11"/>
        <v>1.435356755176298E-2</v>
      </c>
    </row>
    <row r="215" spans="1:11" x14ac:dyDescent="0.3">
      <c r="A215" s="1">
        <v>2022</v>
      </c>
      <c r="B215" s="1">
        <v>6</v>
      </c>
      <c r="C215" s="19"/>
      <c r="D215" s="19">
        <v>2.1494091446782302</v>
      </c>
      <c r="E215" s="19">
        <v>2.2442290507683702</v>
      </c>
      <c r="F215" s="19">
        <v>2.0545892385880902</v>
      </c>
      <c r="G215" s="19">
        <v>4.77493044169559E-2</v>
      </c>
      <c r="I215" s="19">
        <f>+[1]YHat!D216</f>
        <v>2.1098554069961399</v>
      </c>
      <c r="J215" s="23">
        <f t="shared" si="10"/>
        <v>3.9553737682090251E-2</v>
      </c>
      <c r="K215" s="24">
        <f t="shared" si="11"/>
        <v>1.8747131936592831E-2</v>
      </c>
    </row>
    <row r="216" spans="1:11" x14ac:dyDescent="0.3">
      <c r="A216" s="1">
        <v>2022</v>
      </c>
      <c r="B216" s="1">
        <v>7</v>
      </c>
      <c r="C216" s="19"/>
      <c r="D216" s="19">
        <v>2.2833460598945998</v>
      </c>
      <c r="E216" s="19">
        <v>2.3855719063737202</v>
      </c>
      <c r="F216" s="19">
        <v>2.1811202134154901</v>
      </c>
      <c r="G216" s="19">
        <v>5.1478779763523302E-2</v>
      </c>
      <c r="I216" s="19">
        <f>+[1]YHat!D217</f>
        <v>2.23750234152994</v>
      </c>
      <c r="J216" s="23">
        <f t="shared" si="10"/>
        <v>4.5843718364659836E-2</v>
      </c>
      <c r="K216" s="24">
        <f t="shared" si="11"/>
        <v>2.0488791235549364E-2</v>
      </c>
    </row>
    <row r="217" spans="1:11" x14ac:dyDescent="0.3">
      <c r="A217" s="1">
        <v>2022</v>
      </c>
      <c r="B217" s="1">
        <v>8</v>
      </c>
      <c r="C217" s="19"/>
      <c r="D217" s="19">
        <v>2.3111442024993298</v>
      </c>
      <c r="E217" s="19">
        <v>2.4142872224234102</v>
      </c>
      <c r="F217" s="19">
        <v>2.2080011825752401</v>
      </c>
      <c r="G217" s="19">
        <v>5.1940648962017603E-2</v>
      </c>
      <c r="I217" s="19">
        <f>+[1]YHat!D218</f>
        <v>2.2659078159832302</v>
      </c>
      <c r="J217" s="23">
        <f t="shared" si="10"/>
        <v>4.5236386516099625E-2</v>
      </c>
      <c r="K217" s="24">
        <f t="shared" si="11"/>
        <v>1.9963913005203393E-2</v>
      </c>
    </row>
    <row r="218" spans="1:11" x14ac:dyDescent="0.3">
      <c r="A218" s="1">
        <v>2022</v>
      </c>
      <c r="B218" s="1">
        <v>9</v>
      </c>
      <c r="C218" s="19"/>
      <c r="D218" s="19">
        <v>2.1553105229989602</v>
      </c>
      <c r="E218" s="19">
        <v>2.2518036457649901</v>
      </c>
      <c r="F218" s="19">
        <v>2.05881740023292</v>
      </c>
      <c r="G218" s="19">
        <v>4.8591901037299899E-2</v>
      </c>
      <c r="I218" s="19">
        <f>+[1]YHat!D219</f>
        <v>2.1148702262331498</v>
      </c>
      <c r="J218" s="23">
        <f t="shared" si="10"/>
        <v>4.0440296765810402E-2</v>
      </c>
      <c r="K218" s="24">
        <f t="shared" si="11"/>
        <v>1.9121880985501161E-2</v>
      </c>
    </row>
    <row r="219" spans="1:11" x14ac:dyDescent="0.3">
      <c r="A219" s="1">
        <v>2022</v>
      </c>
      <c r="B219" s="1">
        <v>10</v>
      </c>
      <c r="C219" s="19"/>
      <c r="D219" s="19">
        <v>2.0624324314242601</v>
      </c>
      <c r="E219" s="19">
        <v>2.1490354643896299</v>
      </c>
      <c r="F219" s="19">
        <v>1.9758293984588899</v>
      </c>
      <c r="G219" s="19">
        <v>4.3611460451816797E-2</v>
      </c>
      <c r="I219" s="19">
        <f>+[1]YHat!D220</f>
        <v>2.0395989208191199</v>
      </c>
      <c r="J219" s="23">
        <f t="shared" si="10"/>
        <v>2.2833510605140273E-2</v>
      </c>
      <c r="K219" s="24">
        <f t="shared" si="11"/>
        <v>1.1195098395115011E-2</v>
      </c>
    </row>
    <row r="220" spans="1:11" x14ac:dyDescent="0.3">
      <c r="A220" s="1">
        <v>2022</v>
      </c>
      <c r="B220" s="1">
        <v>11</v>
      </c>
      <c r="C220" s="19"/>
      <c r="D220" s="19">
        <v>1.7819339685258899</v>
      </c>
      <c r="E220" s="19">
        <v>1.8586214721846599</v>
      </c>
      <c r="F220" s="19">
        <v>1.7052464648671299</v>
      </c>
      <c r="G220" s="19">
        <v>3.86182090678076E-2</v>
      </c>
      <c r="I220" s="19">
        <f>+[1]YHat!D221</f>
        <v>1.77001927088529</v>
      </c>
      <c r="J220" s="23">
        <f t="shared" si="10"/>
        <v>1.1914697640599936E-2</v>
      </c>
      <c r="K220" s="24">
        <f t="shared" si="11"/>
        <v>6.7313943054645442E-3</v>
      </c>
    </row>
    <row r="221" spans="1:11" x14ac:dyDescent="0.3">
      <c r="A221" s="1">
        <v>2022</v>
      </c>
      <c r="B221" s="1">
        <v>12</v>
      </c>
      <c r="C221" s="19"/>
      <c r="D221" s="19">
        <v>1.8539346906959799</v>
      </c>
      <c r="E221" s="19">
        <v>1.92919737466693</v>
      </c>
      <c r="F221" s="19">
        <v>1.7786720067250399</v>
      </c>
      <c r="G221" s="19">
        <v>3.7900699930556198E-2</v>
      </c>
      <c r="I221" s="19">
        <f>+[1]YHat!D222</f>
        <v>1.84874647684792</v>
      </c>
      <c r="J221" s="23">
        <f t="shared" si="10"/>
        <v>5.1882138480598972E-3</v>
      </c>
      <c r="K221" s="24">
        <f t="shared" si="11"/>
        <v>2.8063414389332131E-3</v>
      </c>
    </row>
    <row r="222" spans="1:11" x14ac:dyDescent="0.3">
      <c r="A222" s="1">
        <v>2023</v>
      </c>
      <c r="B222" s="1">
        <v>1</v>
      </c>
      <c r="C222" s="19"/>
      <c r="D222" s="19">
        <v>1.87078971626586</v>
      </c>
      <c r="E222" s="19">
        <v>1.94674157965178</v>
      </c>
      <c r="F222" s="19">
        <v>1.79483785287995</v>
      </c>
      <c r="G222" s="19">
        <v>3.8247756145227803E-2</v>
      </c>
      <c r="I222" s="19">
        <f>+[1]YHat!D223</f>
        <v>1.8662156272770201</v>
      </c>
      <c r="J222" s="23">
        <f t="shared" si="10"/>
        <v>4.5740889888399305E-3</v>
      </c>
      <c r="K222" s="24">
        <f t="shared" si="11"/>
        <v>2.4509970455632857E-3</v>
      </c>
    </row>
    <row r="223" spans="1:11" x14ac:dyDescent="0.3">
      <c r="A223" s="1">
        <v>2023</v>
      </c>
      <c r="B223" s="1">
        <v>2</v>
      </c>
      <c r="C223" s="19"/>
      <c r="D223" s="19">
        <v>1.6718802097053</v>
      </c>
      <c r="E223" s="19">
        <v>1.7479739278292099</v>
      </c>
      <c r="F223" s="19">
        <v>1.59578649158138</v>
      </c>
      <c r="G223" s="19">
        <v>3.8319191198765298E-2</v>
      </c>
      <c r="I223" s="19">
        <f>+[1]YHat!D224</f>
        <v>1.6681319086150701</v>
      </c>
      <c r="J223" s="23">
        <f t="shared" si="10"/>
        <v>3.7483010902299441E-3</v>
      </c>
      <c r="K223" s="24">
        <f t="shared" si="11"/>
        <v>2.2470052103624738E-3</v>
      </c>
    </row>
    <row r="224" spans="1:11" x14ac:dyDescent="0.3">
      <c r="A224" s="1">
        <v>2023</v>
      </c>
      <c r="B224" s="1">
        <v>3</v>
      </c>
      <c r="C224" s="19"/>
      <c r="D224" s="19">
        <v>1.8314362235489501</v>
      </c>
      <c r="E224" s="19">
        <v>1.9086679653126299</v>
      </c>
      <c r="F224" s="19">
        <v>1.75420448178527</v>
      </c>
      <c r="G224" s="19">
        <v>3.88922758963718E-2</v>
      </c>
      <c r="I224" s="19">
        <f>+[1]YHat!D225</f>
        <v>1.8206508402889501</v>
      </c>
      <c r="J224" s="23">
        <f t="shared" si="10"/>
        <v>1.0785383260000003E-2</v>
      </c>
      <c r="K224" s="24">
        <f t="shared" si="11"/>
        <v>5.9239163387794225E-3</v>
      </c>
    </row>
    <row r="225" spans="1:11" x14ac:dyDescent="0.3">
      <c r="A225" s="1">
        <v>2023</v>
      </c>
      <c r="B225" s="1">
        <v>4</v>
      </c>
      <c r="C225" s="19"/>
      <c r="D225" s="19">
        <v>1.8716721667837499</v>
      </c>
      <c r="E225" s="19">
        <v>1.9524013331558501</v>
      </c>
      <c r="F225" s="19">
        <v>1.79094300041165</v>
      </c>
      <c r="G225" s="19">
        <v>4.0653505148634098E-2</v>
      </c>
      <c r="I225" s="19">
        <f>+[1]YHat!D226</f>
        <v>1.85957084154535</v>
      </c>
      <c r="J225" s="23">
        <f t="shared" si="10"/>
        <v>1.2101325238399907E-2</v>
      </c>
      <c r="K225" s="24">
        <f t="shared" si="11"/>
        <v>6.5075903364582022E-3</v>
      </c>
    </row>
    <row r="226" spans="1:11" x14ac:dyDescent="0.3">
      <c r="A226" s="1">
        <v>2023</v>
      </c>
      <c r="B226" s="1">
        <v>5</v>
      </c>
      <c r="C226" s="19"/>
      <c r="D226" s="19">
        <v>2.0952217575844001</v>
      </c>
      <c r="E226" s="19">
        <v>2.1860572639102398</v>
      </c>
      <c r="F226" s="19">
        <v>2.00438625125856</v>
      </c>
      <c r="G226" s="19">
        <v>4.5742844749260499E-2</v>
      </c>
      <c r="I226" s="19">
        <f>+[1]YHat!D227</f>
        <v>2.0695963682289902</v>
      </c>
      <c r="J226" s="23">
        <f t="shared" si="10"/>
        <v>2.5625389355409922E-2</v>
      </c>
      <c r="K226" s="24">
        <f t="shared" si="11"/>
        <v>1.2381829495254904E-2</v>
      </c>
    </row>
    <row r="227" spans="1:11" x14ac:dyDescent="0.3">
      <c r="A227" s="1">
        <v>2023</v>
      </c>
      <c r="B227" s="1">
        <v>6</v>
      </c>
      <c r="C227" s="19"/>
      <c r="D227" s="19">
        <v>2.14147920675578</v>
      </c>
      <c r="E227" s="19">
        <v>2.2410595434768301</v>
      </c>
      <c r="F227" s="19">
        <v>2.0418988700347298</v>
      </c>
      <c r="G227" s="19">
        <v>5.0146556858178697E-2</v>
      </c>
      <c r="I227" s="19">
        <f>+[1]YHat!D228</f>
        <v>2.1075177042924702</v>
      </c>
      <c r="J227" s="23">
        <f t="shared" si="10"/>
        <v>3.3961502463309756E-2</v>
      </c>
      <c r="K227" s="24">
        <f t="shared" si="11"/>
        <v>1.6114456544843669E-2</v>
      </c>
    </row>
    <row r="228" spans="1:11" x14ac:dyDescent="0.3">
      <c r="A228" s="1">
        <v>2023</v>
      </c>
      <c r="B228" s="1">
        <v>7</v>
      </c>
      <c r="C228" s="19"/>
      <c r="D228" s="19">
        <v>2.2733371391847901</v>
      </c>
      <c r="E228" s="19">
        <v>2.3806325646203899</v>
      </c>
      <c r="F228" s="19">
        <v>2.1660417137491899</v>
      </c>
      <c r="G228" s="19">
        <v>5.4031712779814202E-2</v>
      </c>
      <c r="I228" s="19">
        <f>+[1]YHat!D229</f>
        <v>2.2343169626239598</v>
      </c>
      <c r="J228" s="23">
        <f t="shared" si="10"/>
        <v>3.9020176560830233E-2</v>
      </c>
      <c r="K228" s="24">
        <f t="shared" si="11"/>
        <v>1.746402914786338E-2</v>
      </c>
    </row>
    <row r="229" spans="1:11" x14ac:dyDescent="0.3">
      <c r="A229" s="1">
        <v>2023</v>
      </c>
      <c r="B229" s="1">
        <v>8</v>
      </c>
      <c r="C229" s="19"/>
      <c r="D229" s="19">
        <v>2.30096537838181</v>
      </c>
      <c r="E229" s="19">
        <v>2.40918095118223</v>
      </c>
      <c r="F229" s="19">
        <v>2.1927498055813999</v>
      </c>
      <c r="G229" s="19">
        <v>5.4495079581604398E-2</v>
      </c>
      <c r="I229" s="19">
        <f>+[1]YHat!D230</f>
        <v>2.26269910135944</v>
      </c>
      <c r="J229" s="23">
        <f t="shared" si="10"/>
        <v>3.8266277022370065E-2</v>
      </c>
      <c r="K229" s="24">
        <f t="shared" si="11"/>
        <v>1.6911783364999655E-2</v>
      </c>
    </row>
    <row r="230" spans="1:11" x14ac:dyDescent="0.3">
      <c r="A230" s="1">
        <v>2023</v>
      </c>
      <c r="B230" s="1">
        <v>9</v>
      </c>
      <c r="C230" s="19"/>
      <c r="D230" s="19">
        <v>2.14711037473031</v>
      </c>
      <c r="E230" s="19">
        <v>2.2483054762998602</v>
      </c>
      <c r="F230" s="19">
        <v>2.0459152731607602</v>
      </c>
      <c r="G230" s="19">
        <v>5.0959718371328899E-2</v>
      </c>
      <c r="I230" s="19">
        <f>+[1]YHat!D231</f>
        <v>2.1124730219799899</v>
      </c>
      <c r="J230" s="23">
        <f t="shared" si="10"/>
        <v>3.4637352750320094E-2</v>
      </c>
      <c r="K230" s="24">
        <f t="shared" si="11"/>
        <v>1.6396589395425654E-2</v>
      </c>
    </row>
    <row r="231" spans="1:11" x14ac:dyDescent="0.3">
      <c r="A231" s="1">
        <v>2023</v>
      </c>
      <c r="B231" s="1">
        <v>10</v>
      </c>
      <c r="C231" s="19"/>
      <c r="D231" s="19">
        <v>2.0574037119452702</v>
      </c>
      <c r="E231" s="19">
        <v>2.1482081450600798</v>
      </c>
      <c r="F231" s="19">
        <v>1.96659927883047</v>
      </c>
      <c r="G231" s="19">
        <v>4.5727196935695498E-2</v>
      </c>
      <c r="I231" s="19">
        <f>+[1]YHat!D232</f>
        <v>2.0385302405588401</v>
      </c>
      <c r="J231" s="23">
        <f t="shared" si="10"/>
        <v>1.887347138643003E-2</v>
      </c>
      <c r="K231" s="24">
        <f t="shared" si="11"/>
        <v>9.258372042229901E-3</v>
      </c>
    </row>
    <row r="232" spans="1:11" x14ac:dyDescent="0.3">
      <c r="A232" s="1">
        <v>2023</v>
      </c>
      <c r="B232" s="1">
        <v>11</v>
      </c>
      <c r="C232" s="19"/>
      <c r="D232" s="19">
        <v>1.7816719991680301</v>
      </c>
      <c r="E232" s="19">
        <v>1.86206234208106</v>
      </c>
      <c r="F232" s="19">
        <v>1.7012816562549999</v>
      </c>
      <c r="G232" s="19">
        <v>4.0482880802355299E-2</v>
      </c>
      <c r="I232" s="19">
        <f>+[1]YHat!D233</f>
        <v>1.7708365096885099</v>
      </c>
      <c r="J232" s="23">
        <f t="shared" si="10"/>
        <v>1.0835489479520177E-2</v>
      </c>
      <c r="K232" s="24">
        <f t="shared" si="11"/>
        <v>6.1188536718310704E-3</v>
      </c>
    </row>
    <row r="233" spans="1:11" x14ac:dyDescent="0.3">
      <c r="A233" s="1">
        <v>2023</v>
      </c>
      <c r="B233" s="1">
        <v>12</v>
      </c>
      <c r="C233" s="19"/>
      <c r="D233" s="19">
        <v>1.85492280366586</v>
      </c>
      <c r="E233" s="19">
        <v>1.9337768165748099</v>
      </c>
      <c r="F233" s="19">
        <v>1.7760687907569199</v>
      </c>
      <c r="G233" s="19">
        <v>3.9709217422218002E-2</v>
      </c>
      <c r="I233" s="19">
        <f>+[1]YHat!D234</f>
        <v>1.8500150198944201</v>
      </c>
      <c r="J233" s="23">
        <f t="shared" si="10"/>
        <v>4.9077837714399664E-3</v>
      </c>
      <c r="K233" s="24">
        <f t="shared" si="11"/>
        <v>2.6528345546730225E-3</v>
      </c>
    </row>
    <row r="234" spans="1:11" x14ac:dyDescent="0.3">
      <c r="A234" s="1">
        <v>2024</v>
      </c>
      <c r="B234" s="1">
        <v>1</v>
      </c>
      <c r="C234" s="19"/>
      <c r="D234" s="19">
        <v>1.8723497990535201</v>
      </c>
      <c r="E234" s="19">
        <v>1.95179638802837</v>
      </c>
      <c r="F234" s="19">
        <v>1.7929032100786599</v>
      </c>
      <c r="G234" s="19">
        <v>4.0007626228220003E-2</v>
      </c>
      <c r="I234" s="19">
        <f>+[1]YHat!D235</f>
        <v>1.86783951545365</v>
      </c>
      <c r="J234" s="23">
        <f t="shared" si="10"/>
        <v>4.5102835998700463E-3</v>
      </c>
      <c r="K234" s="24">
        <f t="shared" si="11"/>
        <v>2.4147061685728666E-3</v>
      </c>
    </row>
    <row r="235" spans="1:11" x14ac:dyDescent="0.3">
      <c r="A235" s="1">
        <v>2024</v>
      </c>
      <c r="B235" s="1">
        <v>2</v>
      </c>
      <c r="C235" s="19"/>
      <c r="D235" s="19">
        <v>1.7346672615377401</v>
      </c>
      <c r="E235" s="19">
        <v>1.81733826750251</v>
      </c>
      <c r="F235" s="19">
        <v>1.6519962555729599</v>
      </c>
      <c r="G235" s="19">
        <v>4.1631374603085899E-2</v>
      </c>
      <c r="I235" s="19">
        <f>+[1]YHat!D236</f>
        <v>1.7313411462221</v>
      </c>
      <c r="J235" s="23">
        <f t="shared" si="10"/>
        <v>3.326115315640088E-3</v>
      </c>
      <c r="K235" s="24">
        <f t="shared" si="11"/>
        <v>1.9211207005032094E-3</v>
      </c>
    </row>
    <row r="236" spans="1:11" x14ac:dyDescent="0.3">
      <c r="A236" s="1">
        <v>2024</v>
      </c>
      <c r="B236" s="1">
        <v>3</v>
      </c>
      <c r="C236" s="19"/>
      <c r="D236" s="19">
        <v>1.8309169663140401</v>
      </c>
      <c r="E236" s="19">
        <v>1.9115502334102601</v>
      </c>
      <c r="F236" s="19">
        <v>1.7502836992178099</v>
      </c>
      <c r="G236" s="19">
        <v>4.0605212296361902E-2</v>
      </c>
      <c r="I236" s="19">
        <f>+[1]YHat!D237</f>
        <v>1.821396737743</v>
      </c>
      <c r="J236" s="23">
        <f t="shared" si="10"/>
        <v>9.520228571040068E-3</v>
      </c>
      <c r="K236" s="24">
        <f t="shared" si="11"/>
        <v>5.2268835085524934E-3</v>
      </c>
    </row>
    <row r="237" spans="1:11" x14ac:dyDescent="0.3">
      <c r="A237" s="1">
        <v>2024</v>
      </c>
      <c r="B237" s="1">
        <v>4</v>
      </c>
      <c r="C237" s="19"/>
      <c r="D237" s="19">
        <v>1.8691083666480901</v>
      </c>
      <c r="E237" s="19">
        <v>1.9532782663706501</v>
      </c>
      <c r="F237" s="19">
        <v>1.7849384669255299</v>
      </c>
      <c r="G237" s="19">
        <v>4.2386185879329297E-2</v>
      </c>
      <c r="I237" s="19">
        <f>+[1]YHat!D238</f>
        <v>1.8598300081161401</v>
      </c>
      <c r="J237" s="23">
        <f t="shared" si="10"/>
        <v>9.2783585319500261E-3</v>
      </c>
      <c r="K237" s="24">
        <f t="shared" si="11"/>
        <v>4.9888207478425706E-3</v>
      </c>
    </row>
    <row r="238" spans="1:11" x14ac:dyDescent="0.3">
      <c r="A238" s="1">
        <v>2024</v>
      </c>
      <c r="B238" s="1">
        <v>5</v>
      </c>
      <c r="C238" s="19"/>
      <c r="D238" s="19">
        <v>2.08934277821059</v>
      </c>
      <c r="E238" s="19">
        <v>2.1838279719833702</v>
      </c>
      <c r="F238" s="19">
        <v>1.9948575844378</v>
      </c>
      <c r="G238" s="19">
        <v>4.7580750354919397E-2</v>
      </c>
      <c r="I238" s="19">
        <f>+[1]YHat!D239</f>
        <v>2.0695499046133801</v>
      </c>
      <c r="J238" s="23">
        <f t="shared" si="10"/>
        <v>1.9792873597209937E-2</v>
      </c>
      <c r="K238" s="24">
        <f t="shared" si="11"/>
        <v>9.5638542240938929E-3</v>
      </c>
    </row>
    <row r="239" spans="1:11" x14ac:dyDescent="0.3">
      <c r="A239" s="1">
        <v>2024</v>
      </c>
      <c r="B239" s="1">
        <v>6</v>
      </c>
      <c r="C239" s="19"/>
      <c r="D239" s="19">
        <v>2.1334580605257001</v>
      </c>
      <c r="E239" s="19">
        <v>2.2368975632738901</v>
      </c>
      <c r="F239" s="19">
        <v>2.0300185577775101</v>
      </c>
      <c r="G239" s="19">
        <v>5.20899514577308E-2</v>
      </c>
      <c r="I239" s="19">
        <f>+[1]YHat!D240</f>
        <v>2.10734804975234</v>
      </c>
      <c r="J239" s="23">
        <f t="shared" si="10"/>
        <v>2.6110010773360059E-2</v>
      </c>
      <c r="K239" s="24">
        <f t="shared" si="11"/>
        <v>1.2389985022373873E-2</v>
      </c>
    </row>
    <row r="240" spans="1:11" x14ac:dyDescent="0.3">
      <c r="A240" s="1">
        <v>2024</v>
      </c>
      <c r="B240" s="1">
        <v>7</v>
      </c>
      <c r="C240" s="19"/>
      <c r="D240" s="19">
        <v>2.2636905506557898</v>
      </c>
      <c r="E240" s="19">
        <v>2.3750404066200899</v>
      </c>
      <c r="F240" s="19">
        <v>2.1523406946914898</v>
      </c>
      <c r="G240" s="19">
        <v>5.6073438463112101E-2</v>
      </c>
      <c r="I240" s="19">
        <f>+[1]YHat!D241</f>
        <v>2.23415283661791</v>
      </c>
      <c r="J240" s="23">
        <f t="shared" si="10"/>
        <v>2.9537714037879859E-2</v>
      </c>
      <c r="K240" s="24">
        <f t="shared" si="11"/>
        <v>1.3220990772768504E-2</v>
      </c>
    </row>
    <row r="241" spans="1:11" x14ac:dyDescent="0.3">
      <c r="A241" s="1">
        <v>2024</v>
      </c>
      <c r="B241" s="1">
        <v>8</v>
      </c>
      <c r="C241" s="19"/>
      <c r="D241" s="19">
        <v>2.2912265364917501</v>
      </c>
      <c r="E241" s="19">
        <v>2.4034718747489201</v>
      </c>
      <c r="F241" s="19">
        <v>2.1789811982345801</v>
      </c>
      <c r="G241" s="19">
        <v>5.6524384454997398E-2</v>
      </c>
      <c r="I241" s="19">
        <f>+[1]YHat!D242</f>
        <v>2.2625919679443598</v>
      </c>
      <c r="J241" s="23">
        <f t="shared" si="10"/>
        <v>2.8634568547390327E-2</v>
      </c>
      <c r="K241" s="24">
        <f t="shared" si="11"/>
        <v>1.2655648456759039E-2</v>
      </c>
    </row>
    <row r="242" spans="1:11" x14ac:dyDescent="0.3">
      <c r="A242" s="1">
        <v>2024</v>
      </c>
      <c r="B242" s="1">
        <v>9</v>
      </c>
      <c r="C242" s="19"/>
      <c r="D242" s="19">
        <v>2.1390501726002902</v>
      </c>
      <c r="E242" s="19">
        <v>2.24399005485086</v>
      </c>
      <c r="F242" s="19">
        <v>2.0341102903497199</v>
      </c>
      <c r="G242" s="19">
        <v>5.2845510923608202E-2</v>
      </c>
      <c r="I242" s="19">
        <f>+[1]YHat!D243</f>
        <v>2.1125110954089301</v>
      </c>
      <c r="J242" s="23">
        <f t="shared" si="10"/>
        <v>2.6539077191360061E-2</v>
      </c>
      <c r="K242" s="24">
        <f t="shared" si="11"/>
        <v>1.2562810793768975E-2</v>
      </c>
    </row>
    <row r="243" spans="1:11" x14ac:dyDescent="0.3">
      <c r="A243" s="1">
        <v>2024</v>
      </c>
      <c r="B243" s="1">
        <v>10</v>
      </c>
      <c r="C243" s="19"/>
      <c r="D243" s="19">
        <v>2.0520883165082902</v>
      </c>
      <c r="E243" s="19">
        <v>2.1463040642581199</v>
      </c>
      <c r="F243" s="19">
        <v>1.9578725687584499</v>
      </c>
      <c r="G243" s="19">
        <v>4.7445063021905098E-2</v>
      </c>
      <c r="I243" s="19">
        <f>+[1]YHat!D244</f>
        <v>2.0388112705155499</v>
      </c>
      <c r="J243" s="23">
        <f t="shared" si="10"/>
        <v>1.3277045992740266E-2</v>
      </c>
      <c r="K243" s="24">
        <f t="shared" si="11"/>
        <v>6.5121505775191935E-3</v>
      </c>
    </row>
    <row r="244" spans="1:11" x14ac:dyDescent="0.3">
      <c r="A244" s="1">
        <v>2024</v>
      </c>
      <c r="B244" s="1">
        <v>11</v>
      </c>
      <c r="C244" s="19"/>
      <c r="D244" s="19">
        <v>1.7805190134548801</v>
      </c>
      <c r="E244" s="19">
        <v>1.86408561171469</v>
      </c>
      <c r="F244" s="19">
        <v>1.6969524151950699</v>
      </c>
      <c r="G244" s="19">
        <v>4.2082375989740198E-2</v>
      </c>
      <c r="I244" s="19">
        <f>+[1]YHat!D245</f>
        <v>1.7714391601297199</v>
      </c>
      <c r="J244" s="23">
        <f t="shared" si="10"/>
        <v>9.0798533251601476E-3</v>
      </c>
      <c r="K244" s="24">
        <f t="shared" si="11"/>
        <v>5.1256930125080924E-3</v>
      </c>
    </row>
    <row r="245" spans="1:11" x14ac:dyDescent="0.3">
      <c r="A245" s="1">
        <v>2024</v>
      </c>
      <c r="B245" s="1">
        <v>12</v>
      </c>
      <c r="C245" s="19"/>
      <c r="D245" s="19">
        <v>1.85516884919611</v>
      </c>
      <c r="E245" s="19">
        <v>1.9372800356003499</v>
      </c>
      <c r="F245" s="19">
        <v>1.7730576627918699</v>
      </c>
      <c r="G245" s="19">
        <v>4.1349461282172401E-2</v>
      </c>
      <c r="I245" s="19">
        <f>+[1]YHat!D246</f>
        <v>1.8508838157613201</v>
      </c>
      <c r="J245" s="23">
        <f t="shared" si="10"/>
        <v>4.2850334347899199E-3</v>
      </c>
      <c r="K245" s="24">
        <f t="shared" si="11"/>
        <v>2.3151282637519088E-3</v>
      </c>
    </row>
    <row r="246" spans="1:11" x14ac:dyDescent="0.3">
      <c r="A246" s="1">
        <v>2025</v>
      </c>
      <c r="B246" s="1">
        <v>1</v>
      </c>
      <c r="C246" s="19"/>
      <c r="D246" s="19">
        <v>1.8733021210666601</v>
      </c>
      <c r="E246" s="19">
        <v>1.9561070782657899</v>
      </c>
      <c r="F246" s="19">
        <v>1.79049716386753</v>
      </c>
      <c r="G246" s="19">
        <v>4.1698829618914003E-2</v>
      </c>
      <c r="I246" s="19">
        <f>+[1]YHat!D247</f>
        <v>1.8688795482969101</v>
      </c>
      <c r="J246" s="23">
        <f t="shared" si="10"/>
        <v>4.4225727697499995E-3</v>
      </c>
      <c r="K246" s="24">
        <f t="shared" si="11"/>
        <v>2.3664300750576572E-3</v>
      </c>
    </row>
    <row r="247" spans="1:11" x14ac:dyDescent="0.3">
      <c r="A247" s="1">
        <v>2025</v>
      </c>
      <c r="B247" s="1">
        <v>2</v>
      </c>
      <c r="C247" s="19"/>
      <c r="D247" s="19">
        <v>1.6734641799898999</v>
      </c>
      <c r="E247" s="19">
        <v>1.75640600850905</v>
      </c>
      <c r="F247" s="19">
        <v>1.5905223514707401</v>
      </c>
      <c r="G247" s="19">
        <v>4.1767755128284401E-2</v>
      </c>
      <c r="I247" s="19">
        <f>+[1]YHat!D248</f>
        <v>1.67041593593711</v>
      </c>
      <c r="J247" s="23">
        <f t="shared" si="10"/>
        <v>3.0482440527899168E-3</v>
      </c>
      <c r="K247" s="24">
        <f t="shared" si="11"/>
        <v>1.8248413387411677E-3</v>
      </c>
    </row>
    <row r="248" spans="1:11" x14ac:dyDescent="0.3">
      <c r="A248" s="1">
        <v>2025</v>
      </c>
      <c r="B248" s="1">
        <v>3</v>
      </c>
      <c r="C248" s="19"/>
      <c r="D248" s="19">
        <v>1.8307155577377601</v>
      </c>
      <c r="E248" s="19">
        <v>1.91480488828799</v>
      </c>
      <c r="F248" s="19">
        <v>1.7466262271875399</v>
      </c>
      <c r="G248" s="19">
        <v>4.2345612943803401E-2</v>
      </c>
      <c r="I248" s="19">
        <f>+[1]YHat!D249</f>
        <v>1.8224958137093199</v>
      </c>
      <c r="J248" s="23">
        <f t="shared" si="10"/>
        <v>8.2197440284401679E-3</v>
      </c>
      <c r="K248" s="24">
        <f t="shared" si="11"/>
        <v>4.5101579749093901E-3</v>
      </c>
    </row>
    <row r="249" spans="1:11" x14ac:dyDescent="0.3">
      <c r="A249" s="1">
        <v>2025</v>
      </c>
      <c r="B249" s="1">
        <v>4</v>
      </c>
      <c r="C249" s="19"/>
      <c r="D249" s="19">
        <v>1.8674047531876401</v>
      </c>
      <c r="E249" s="19">
        <v>1.9551067025915301</v>
      </c>
      <c r="F249" s="19">
        <v>1.7797028037837599</v>
      </c>
      <c r="G249" s="19">
        <v>4.4164851587868099E-2</v>
      </c>
      <c r="I249" s="19">
        <f>+[1]YHat!D250</f>
        <v>1.8610084382493399</v>
      </c>
      <c r="J249" s="23">
        <f t="shared" si="10"/>
        <v>6.3963149383001738E-3</v>
      </c>
      <c r="K249" s="24">
        <f t="shared" si="11"/>
        <v>3.4370155485792253E-3</v>
      </c>
    </row>
    <row r="250" spans="1:11" x14ac:dyDescent="0.3">
      <c r="A250" s="1">
        <v>2025</v>
      </c>
      <c r="B250" s="1">
        <v>5</v>
      </c>
      <c r="C250" s="19"/>
      <c r="D250" s="19">
        <v>2.0846805694482402</v>
      </c>
      <c r="E250" s="19">
        <v>2.1829756807981</v>
      </c>
      <c r="F250" s="19">
        <v>1.98638545809837</v>
      </c>
      <c r="G250" s="19">
        <v>4.9499344473948902E-2</v>
      </c>
      <c r="I250" s="19">
        <f>+[1]YHat!D251</f>
        <v>2.0708081433003298</v>
      </c>
      <c r="J250" s="23">
        <f t="shared" si="10"/>
        <v>1.3872426147910399E-2</v>
      </c>
      <c r="K250" s="24">
        <f t="shared" si="11"/>
        <v>6.6990397892685571E-3</v>
      </c>
    </row>
    <row r="251" spans="1:11" x14ac:dyDescent="0.3">
      <c r="A251" s="1">
        <v>2025</v>
      </c>
      <c r="B251" s="1">
        <v>6</v>
      </c>
      <c r="C251" s="19"/>
      <c r="D251" s="19">
        <v>2.1267972975268701</v>
      </c>
      <c r="E251" s="19">
        <v>2.2343473844059201</v>
      </c>
      <c r="F251" s="19">
        <v>2.0192472106478201</v>
      </c>
      <c r="G251" s="19">
        <v>5.4159954910479799E-2</v>
      </c>
      <c r="I251" s="19">
        <f>+[1]YHat!D252</f>
        <v>2.1086555692359101</v>
      </c>
      <c r="J251" s="23">
        <f t="shared" si="10"/>
        <v>1.8141728290959946E-2</v>
      </c>
      <c r="K251" s="24">
        <f t="shared" si="11"/>
        <v>8.6034573666924352E-3</v>
      </c>
    </row>
    <row r="252" spans="1:11" x14ac:dyDescent="0.3">
      <c r="A252" s="1">
        <v>2025</v>
      </c>
      <c r="B252" s="1">
        <v>7</v>
      </c>
      <c r="C252" s="19"/>
      <c r="D252" s="19">
        <v>2.2553771961015499</v>
      </c>
      <c r="E252" s="19">
        <v>2.3711386133375698</v>
      </c>
      <c r="F252" s="19">
        <v>2.1396157788655299</v>
      </c>
      <c r="G252" s="19">
        <v>5.8295007654682499E-2</v>
      </c>
      <c r="I252" s="19">
        <f>+[1]YHat!D253</f>
        <v>2.2354566896071799</v>
      </c>
      <c r="J252" s="23">
        <f t="shared" si="10"/>
        <v>1.9920506494369938E-2</v>
      </c>
      <c r="K252" s="24">
        <f t="shared" si="11"/>
        <v>8.9111574323859077E-3</v>
      </c>
    </row>
    <row r="253" spans="1:11" x14ac:dyDescent="0.3">
      <c r="A253" s="1">
        <v>2025</v>
      </c>
      <c r="B253" s="1">
        <v>8</v>
      </c>
      <c r="C253" s="19"/>
      <c r="D253" s="19">
        <v>2.2827194668481399</v>
      </c>
      <c r="E253" s="19">
        <v>2.3994717585141601</v>
      </c>
      <c r="F253" s="19">
        <v>2.1659671751821299</v>
      </c>
      <c r="G253" s="19">
        <v>5.8793991114463998E-2</v>
      </c>
      <c r="I253" s="19">
        <f>+[1]YHat!D254</f>
        <v>2.2638489886604698</v>
      </c>
      <c r="J253" s="23">
        <f t="shared" si="10"/>
        <v>1.887047818767007E-2</v>
      </c>
      <c r="K253" s="24">
        <f t="shared" si="11"/>
        <v>8.335572859405227E-3</v>
      </c>
    </row>
    <row r="254" spans="1:11" x14ac:dyDescent="0.3">
      <c r="A254" s="1">
        <v>2025</v>
      </c>
      <c r="B254" s="1">
        <v>9</v>
      </c>
      <c r="C254" s="19"/>
      <c r="D254" s="19">
        <v>2.13198032781618</v>
      </c>
      <c r="E254" s="19">
        <v>2.2412810897260198</v>
      </c>
      <c r="F254" s="19">
        <v>2.0226795659063499</v>
      </c>
      <c r="G254" s="19">
        <v>5.5041557924309599E-2</v>
      </c>
      <c r="I254" s="19">
        <f>+[1]YHat!D255</f>
        <v>2.1136278884862301</v>
      </c>
      <c r="J254" s="23">
        <f t="shared" si="10"/>
        <v>1.8352439329949899E-2</v>
      </c>
      <c r="K254" s="24">
        <f t="shared" si="11"/>
        <v>8.6829093379789946E-3</v>
      </c>
    </row>
    <row r="255" spans="1:11" x14ac:dyDescent="0.3">
      <c r="A255" s="1">
        <v>2025</v>
      </c>
      <c r="B255" s="1">
        <v>10</v>
      </c>
      <c r="C255" s="19"/>
      <c r="D255" s="19">
        <v>2.0473997423163</v>
      </c>
      <c r="E255" s="19">
        <v>2.1457685328597398</v>
      </c>
      <c r="F255" s="19">
        <v>1.9490309517728499</v>
      </c>
      <c r="G255" s="19">
        <v>4.9536447761524001E-2</v>
      </c>
      <c r="I255" s="19">
        <f>+[1]YHat!D256</f>
        <v>2.0397340634989098</v>
      </c>
      <c r="J255" s="23">
        <f t="shared" si="10"/>
        <v>7.6656788173901091E-3</v>
      </c>
      <c r="K255" s="24">
        <f t="shared" si="11"/>
        <v>3.7581756144429157E-3</v>
      </c>
    </row>
    <row r="256" spans="1:11" x14ac:dyDescent="0.3">
      <c r="A256" s="1">
        <v>2025</v>
      </c>
      <c r="B256" s="1">
        <v>11</v>
      </c>
      <c r="C256" s="19"/>
      <c r="D256" s="19">
        <v>1.7796118497351101</v>
      </c>
      <c r="E256" s="19">
        <v>1.8671447319074901</v>
      </c>
      <c r="F256" s="19">
        <v>1.6920789675627199</v>
      </c>
      <c r="G256" s="19">
        <v>4.4079712896672701E-2</v>
      </c>
      <c r="I256" s="19">
        <f>+[1]YHat!D257</f>
        <v>1.77220300042146</v>
      </c>
      <c r="J256" s="23">
        <f t="shared" si="10"/>
        <v>7.4088493136501565E-3</v>
      </c>
      <c r="K256" s="24">
        <f t="shared" si="11"/>
        <v>4.1805872757738616E-3</v>
      </c>
    </row>
    <row r="257" spans="1:11" x14ac:dyDescent="0.3">
      <c r="A257" s="1">
        <v>2025</v>
      </c>
      <c r="B257" s="1">
        <v>12</v>
      </c>
      <c r="C257" s="19"/>
      <c r="D257" s="19">
        <v>1.8554615308448501</v>
      </c>
      <c r="E257" s="19">
        <v>1.94146949790028</v>
      </c>
      <c r="F257" s="19">
        <v>1.76945356378942</v>
      </c>
      <c r="G257" s="19">
        <v>4.3311797812889602E-2</v>
      </c>
      <c r="I257" s="19">
        <f>+[1]YHat!D258</f>
        <v>1.8517183095498599</v>
      </c>
      <c r="J257" s="23">
        <f t="shared" si="10"/>
        <v>3.7432212949901622E-3</v>
      </c>
      <c r="K257" s="24">
        <f t="shared" si="11"/>
        <v>2.0214852743449807E-3</v>
      </c>
    </row>
    <row r="258" spans="1:11" x14ac:dyDescent="0.3">
      <c r="A258" s="1">
        <v>2026</v>
      </c>
      <c r="B258" s="1">
        <v>1</v>
      </c>
      <c r="C258" s="19"/>
      <c r="D258" s="19">
        <v>1.87448757143922</v>
      </c>
      <c r="E258" s="19">
        <v>1.9610896876944901</v>
      </c>
      <c r="F258" s="19">
        <v>1.78788545518395</v>
      </c>
      <c r="G258" s="19">
        <v>4.3610998815947703E-2</v>
      </c>
      <c r="I258" s="19">
        <f>+[1]YHat!D259</f>
        <v>1.87004689229475</v>
      </c>
      <c r="J258" s="23">
        <f t="shared" si="10"/>
        <v>4.4406791444699945E-3</v>
      </c>
      <c r="K258" s="24">
        <f t="shared" si="11"/>
        <v>2.3746351830893353E-3</v>
      </c>
    </row>
    <row r="259" spans="1:11" x14ac:dyDescent="0.3">
      <c r="A259" s="1">
        <v>2026</v>
      </c>
      <c r="B259" s="1">
        <v>2</v>
      </c>
      <c r="C259" s="19"/>
      <c r="D259" s="19">
        <v>1.67490108258551</v>
      </c>
      <c r="E259" s="19">
        <v>1.7615977942352801</v>
      </c>
      <c r="F259" s="19">
        <v>1.5882043709357401</v>
      </c>
      <c r="G259" s="19">
        <v>4.3658635061064099E-2</v>
      </c>
      <c r="I259" s="19">
        <f>+[1]YHat!D260</f>
        <v>1.6721632723406801</v>
      </c>
      <c r="J259" s="23">
        <f t="shared" si="10"/>
        <v>2.7378102448298858E-3</v>
      </c>
      <c r="K259" s="24">
        <f t="shared" si="11"/>
        <v>1.6372864361489103E-3</v>
      </c>
    </row>
    <row r="260" spans="1:11" x14ac:dyDescent="0.3">
      <c r="A260" s="1">
        <v>2026</v>
      </c>
      <c r="B260" s="1">
        <v>3</v>
      </c>
      <c r="C260" s="19"/>
      <c r="D260" s="19">
        <v>1.83177272581366</v>
      </c>
      <c r="E260" s="19">
        <v>1.9196759104658201</v>
      </c>
      <c r="F260" s="19">
        <v>1.74386954116149</v>
      </c>
      <c r="G260" s="19">
        <v>4.4266189413707399E-2</v>
      </c>
      <c r="I260" s="19">
        <f>+[1]YHat!D261</f>
        <v>1.82480444585993</v>
      </c>
      <c r="J260" s="23">
        <f t="shared" si="10"/>
        <v>6.968279953730061E-3</v>
      </c>
      <c r="K260" s="24">
        <f t="shared" si="11"/>
        <v>3.818644770150259E-3</v>
      </c>
    </row>
    <row r="261" spans="1:11" x14ac:dyDescent="0.3">
      <c r="A261" s="1">
        <v>2026</v>
      </c>
      <c r="B261" s="1">
        <v>4</v>
      </c>
      <c r="C261" s="19"/>
      <c r="D261" s="19">
        <v>1.8674603725804499</v>
      </c>
      <c r="E261" s="19">
        <v>1.95916132443348</v>
      </c>
      <c r="F261" s="19">
        <v>1.7757594207274201</v>
      </c>
      <c r="G261" s="19">
        <v>4.6178664859597499E-2</v>
      </c>
      <c r="I261" s="19">
        <f>+[1]YHat!D262</f>
        <v>1.8638603460894001</v>
      </c>
      <c r="J261" s="23">
        <f t="shared" si="10"/>
        <v>3.6000264910498458E-3</v>
      </c>
      <c r="K261" s="24">
        <f t="shared" si="11"/>
        <v>1.9314893943653821E-3</v>
      </c>
    </row>
    <row r="262" spans="1:11" x14ac:dyDescent="0.3">
      <c r="A262" s="1">
        <v>2026</v>
      </c>
      <c r="B262" s="1">
        <v>5</v>
      </c>
      <c r="C262" s="19"/>
      <c r="D262" s="19">
        <v>2.0822624568871002</v>
      </c>
      <c r="E262" s="19">
        <v>2.1848921803751602</v>
      </c>
      <c r="F262" s="19">
        <v>1.97963273339904</v>
      </c>
      <c r="G262" s="19">
        <v>5.1682163705169301E-2</v>
      </c>
      <c r="I262" s="19">
        <f>+[1]YHat!D263</f>
        <v>2.0740912992507501</v>
      </c>
      <c r="J262" s="23">
        <f t="shared" ref="J262:J317" si="12">+D262-I262</f>
        <v>8.1711576363501237E-3</v>
      </c>
      <c r="K262" s="24">
        <f t="shared" ref="K262:K317" si="13">+D262/I262-1</f>
        <v>3.9396325703222601E-3</v>
      </c>
    </row>
    <row r="263" spans="1:11" x14ac:dyDescent="0.3">
      <c r="A263" s="1">
        <v>2026</v>
      </c>
      <c r="B263" s="1">
        <v>6</v>
      </c>
      <c r="C263" s="19"/>
      <c r="D263" s="19">
        <v>2.1228086675825999</v>
      </c>
      <c r="E263" s="19">
        <v>2.23500061956093</v>
      </c>
      <c r="F263" s="19">
        <v>2.0106167156042698</v>
      </c>
      <c r="G263" s="19">
        <v>5.64975002511919E-2</v>
      </c>
      <c r="I263" s="19">
        <f>+[1]YHat!D264</f>
        <v>2.1123083956623101</v>
      </c>
      <c r="J263" s="23">
        <f t="shared" si="12"/>
        <v>1.0500271920289794E-2</v>
      </c>
      <c r="K263" s="24">
        <f t="shared" si="13"/>
        <v>4.9709937913671176E-3</v>
      </c>
    </row>
    <row r="264" spans="1:11" x14ac:dyDescent="0.3">
      <c r="A264" s="1">
        <v>2026</v>
      </c>
      <c r="B264" s="1">
        <v>7</v>
      </c>
      <c r="C264" s="19"/>
      <c r="D264" s="19">
        <v>2.2501171205713</v>
      </c>
      <c r="E264" s="19">
        <v>2.3707855071160702</v>
      </c>
      <c r="F264" s="19">
        <v>2.1294487340265298</v>
      </c>
      <c r="G264" s="19">
        <v>6.0766053882733803E-2</v>
      </c>
      <c r="I264" s="19">
        <f>+[1]YHat!D265</f>
        <v>2.23939252505191</v>
      </c>
      <c r="J264" s="23">
        <f t="shared" si="12"/>
        <v>1.0724595519389979E-2</v>
      </c>
      <c r="K264" s="24">
        <f t="shared" si="13"/>
        <v>4.7890646232917611E-3</v>
      </c>
    </row>
    <row r="265" spans="1:11" x14ac:dyDescent="0.3">
      <c r="A265" s="1">
        <v>2026</v>
      </c>
      <c r="B265" s="1">
        <v>8</v>
      </c>
      <c r="C265" s="19"/>
      <c r="D265" s="19">
        <v>2.2775513148456201</v>
      </c>
      <c r="E265" s="19">
        <v>2.3992648482651302</v>
      </c>
      <c r="F265" s="19">
        <v>2.15583778142611</v>
      </c>
      <c r="G265" s="19">
        <v>6.1292367800771803E-2</v>
      </c>
      <c r="I265" s="19">
        <f>+[1]YHat!D266</f>
        <v>2.2680056138784299</v>
      </c>
      <c r="J265" s="23">
        <f t="shared" si="12"/>
        <v>9.5457009671902071E-3</v>
      </c>
      <c r="K265" s="24">
        <f t="shared" si="13"/>
        <v>4.2088524423298246E-3</v>
      </c>
    </row>
    <row r="266" spans="1:11" x14ac:dyDescent="0.3">
      <c r="A266" s="1">
        <v>2026</v>
      </c>
      <c r="B266" s="1">
        <v>9</v>
      </c>
      <c r="C266" s="19"/>
      <c r="D266" s="19">
        <v>2.1285227130664301</v>
      </c>
      <c r="E266" s="19">
        <v>2.2426138981068502</v>
      </c>
      <c r="F266" s="19">
        <v>2.0144315280260101</v>
      </c>
      <c r="G266" s="19">
        <v>5.7453913955654697E-2</v>
      </c>
      <c r="I266" s="19">
        <f>+[1]YHat!D267</f>
        <v>2.1180119133566402</v>
      </c>
      <c r="J266" s="23">
        <f t="shared" si="12"/>
        <v>1.0510799709789964E-2</v>
      </c>
      <c r="K266" s="24">
        <f t="shared" si="13"/>
        <v>4.9625781816933223E-3</v>
      </c>
    </row>
    <row r="267" spans="1:11" x14ac:dyDescent="0.3">
      <c r="A267" s="1">
        <v>2026</v>
      </c>
      <c r="B267" s="1">
        <v>10</v>
      </c>
      <c r="C267" s="19"/>
      <c r="D267" s="19">
        <v>2.0466552394623299</v>
      </c>
      <c r="E267" s="19">
        <v>2.1495996622634701</v>
      </c>
      <c r="F267" s="19">
        <v>1.9437108166611801</v>
      </c>
      <c r="G267" s="19">
        <v>5.1840639640445101E-2</v>
      </c>
      <c r="I267" s="19">
        <f>+[1]YHat!D268</f>
        <v>2.04442473416875</v>
      </c>
      <c r="J267" s="23">
        <f t="shared" si="12"/>
        <v>2.2305052935798209E-3</v>
      </c>
      <c r="K267" s="24">
        <f t="shared" si="13"/>
        <v>1.0910185424295449E-3</v>
      </c>
    </row>
    <row r="268" spans="1:11" x14ac:dyDescent="0.3">
      <c r="A268" s="1">
        <v>2026</v>
      </c>
      <c r="B268" s="1">
        <v>11</v>
      </c>
      <c r="C268" s="19"/>
      <c r="D268" s="19">
        <v>1.7829758974421499</v>
      </c>
      <c r="E268" s="19">
        <v>1.8749076484999201</v>
      </c>
      <c r="F268" s="19">
        <v>1.6910441463843799</v>
      </c>
      <c r="G268" s="19">
        <v>4.6294890470237701E-2</v>
      </c>
      <c r="I268" s="19">
        <f>+[1]YHat!D269</f>
        <v>1.7773250628499599</v>
      </c>
      <c r="J268" s="23">
        <f t="shared" si="12"/>
        <v>5.6508345921899572E-3</v>
      </c>
      <c r="K268" s="24">
        <f t="shared" si="13"/>
        <v>3.1794041001869111E-3</v>
      </c>
    </row>
    <row r="269" spans="1:11" x14ac:dyDescent="0.3">
      <c r="A269" s="1">
        <v>2026</v>
      </c>
      <c r="B269" s="1">
        <v>12</v>
      </c>
      <c r="C269" s="19"/>
      <c r="D269" s="19">
        <v>1.8603009766168499</v>
      </c>
      <c r="E269" s="19">
        <v>1.9507387488169801</v>
      </c>
      <c r="F269" s="19">
        <v>1.76986320441671</v>
      </c>
      <c r="G269" s="19">
        <v>4.5542554234026499E-2</v>
      </c>
      <c r="I269" s="19">
        <f>+[1]YHat!D270</f>
        <v>1.8572473550803801</v>
      </c>
      <c r="J269" s="23">
        <f t="shared" si="12"/>
        <v>3.0536215364698194E-3</v>
      </c>
      <c r="K269" s="24">
        <f t="shared" si="13"/>
        <v>1.6441652363197168E-3</v>
      </c>
    </row>
    <row r="270" spans="1:11" x14ac:dyDescent="0.3">
      <c r="A270" s="1">
        <v>2027</v>
      </c>
      <c r="B270" s="1">
        <v>1</v>
      </c>
      <c r="C270" s="19"/>
      <c r="D270" s="19">
        <v>1.8808694739741201</v>
      </c>
      <c r="E270" s="19">
        <v>1.9718799505087901</v>
      </c>
      <c r="F270" s="19">
        <v>1.7898589974394401</v>
      </c>
      <c r="G270" s="19">
        <v>4.5830956055317201E-2</v>
      </c>
      <c r="I270" s="19">
        <f>+[1]YHat!D271</f>
        <v>1.8758310576322701</v>
      </c>
      <c r="J270" s="23">
        <f t="shared" si="12"/>
        <v>5.0384163418499828E-3</v>
      </c>
      <c r="K270" s="24">
        <f t="shared" si="13"/>
        <v>2.6859648801260683E-3</v>
      </c>
    </row>
    <row r="271" spans="1:11" x14ac:dyDescent="0.3">
      <c r="A271" s="1">
        <v>2027</v>
      </c>
      <c r="B271" s="1">
        <v>2</v>
      </c>
      <c r="C271" s="19"/>
      <c r="D271" s="19">
        <v>1.6812769343798799</v>
      </c>
      <c r="E271" s="19">
        <v>1.77231498638873</v>
      </c>
      <c r="F271" s="19">
        <v>1.5902388823710401</v>
      </c>
      <c r="G271" s="19">
        <v>4.5844842482385399E-2</v>
      </c>
      <c r="I271" s="19">
        <f>+[1]YHat!D272</f>
        <v>1.6779558998616</v>
      </c>
      <c r="J271" s="23">
        <f t="shared" si="12"/>
        <v>3.3210345182799195E-3</v>
      </c>
      <c r="K271" s="24">
        <f t="shared" si="13"/>
        <v>1.9792144230690312E-3</v>
      </c>
    </row>
    <row r="272" spans="1:11" x14ac:dyDescent="0.3">
      <c r="A272" s="1">
        <v>2027</v>
      </c>
      <c r="B272" s="1">
        <v>3</v>
      </c>
      <c r="C272" s="19"/>
      <c r="D272" s="19">
        <v>1.83804959709855</v>
      </c>
      <c r="E272" s="19">
        <v>1.93014964358953</v>
      </c>
      <c r="F272" s="19">
        <v>1.7459495506075799</v>
      </c>
      <c r="G272" s="19">
        <v>4.6379640500093501E-2</v>
      </c>
      <c r="I272" s="19">
        <f>+[1]YHat!D273</f>
        <v>1.83051918031873</v>
      </c>
      <c r="J272" s="23">
        <f t="shared" si="12"/>
        <v>7.5304167798200261E-3</v>
      </c>
      <c r="K272" s="24">
        <f t="shared" si="13"/>
        <v>4.1138147367070221E-3</v>
      </c>
    </row>
    <row r="273" spans="1:11" x14ac:dyDescent="0.3">
      <c r="A273" s="1">
        <v>2027</v>
      </c>
      <c r="B273" s="1">
        <v>4</v>
      </c>
      <c r="C273" s="19"/>
      <c r="D273" s="19">
        <v>1.8736028028562099</v>
      </c>
      <c r="E273" s="19">
        <v>1.9692763262677799</v>
      </c>
      <c r="F273" s="19">
        <v>1.77792927944463</v>
      </c>
      <c r="G273" s="19">
        <v>4.8179168092397598E-2</v>
      </c>
      <c r="I273" s="19">
        <f>+[1]YHat!D274</f>
        <v>1.8694637606104001</v>
      </c>
      <c r="J273" s="23">
        <f t="shared" si="12"/>
        <v>4.1390422458098541E-3</v>
      </c>
      <c r="K273" s="24">
        <f t="shared" si="13"/>
        <v>2.2140264673857768E-3</v>
      </c>
    </row>
    <row r="274" spans="1:11" x14ac:dyDescent="0.3">
      <c r="A274" s="1">
        <v>2027</v>
      </c>
      <c r="B274" s="1">
        <v>5</v>
      </c>
      <c r="C274" s="19"/>
      <c r="D274" s="19">
        <v>2.0883916455493101</v>
      </c>
      <c r="E274" s="19">
        <v>2.19456522333709</v>
      </c>
      <c r="F274" s="19">
        <v>1.98221806776153</v>
      </c>
      <c r="G274" s="19">
        <v>5.3466773970506302E-2</v>
      </c>
      <c r="I274" s="19">
        <f>+[1]YHat!D275</f>
        <v>2.0797121746986802</v>
      </c>
      <c r="J274" s="23">
        <f t="shared" si="12"/>
        <v>8.6794708506299223E-3</v>
      </c>
      <c r="K274" s="24">
        <f t="shared" si="13"/>
        <v>4.173400029207075E-3</v>
      </c>
    </row>
    <row r="275" spans="1:11" x14ac:dyDescent="0.3">
      <c r="A275" s="1">
        <v>2027</v>
      </c>
      <c r="B275" s="1">
        <v>6</v>
      </c>
      <c r="C275" s="19"/>
      <c r="D275" s="19">
        <v>2.1289571907940399</v>
      </c>
      <c r="E275" s="19">
        <v>2.24436647041796</v>
      </c>
      <c r="F275" s="19">
        <v>2.0135479111701202</v>
      </c>
      <c r="G275" s="19">
        <v>5.8117678581811397E-2</v>
      </c>
      <c r="I275" s="19">
        <f>+[1]YHat!D276</f>
        <v>2.11797698288906</v>
      </c>
      <c r="J275" s="23">
        <f t="shared" si="12"/>
        <v>1.0980207904979888E-2</v>
      </c>
      <c r="K275" s="24">
        <f t="shared" si="13"/>
        <v>5.1842904779835219E-3</v>
      </c>
    </row>
    <row r="276" spans="1:11" x14ac:dyDescent="0.3">
      <c r="A276" s="1">
        <v>2027</v>
      </c>
      <c r="B276" s="1">
        <v>7</v>
      </c>
      <c r="C276" s="19"/>
      <c r="D276" s="19">
        <v>2.2562578947879501</v>
      </c>
      <c r="E276" s="19">
        <v>2.3798880145708301</v>
      </c>
      <c r="F276" s="19">
        <v>2.13262777500506</v>
      </c>
      <c r="G276" s="19">
        <v>6.2257520261681701E-2</v>
      </c>
      <c r="I276" s="19">
        <f>+[1]YHat!D277</f>
        <v>2.2450770925316901</v>
      </c>
      <c r="J276" s="23">
        <f t="shared" si="12"/>
        <v>1.1180802256260058E-2</v>
      </c>
      <c r="K276" s="24">
        <f t="shared" si="13"/>
        <v>4.9801417926598202E-3</v>
      </c>
    </row>
    <row r="277" spans="1:11" x14ac:dyDescent="0.3">
      <c r="A277" s="1">
        <v>2027</v>
      </c>
      <c r="B277" s="1">
        <v>8</v>
      </c>
      <c r="C277" s="19"/>
      <c r="D277" s="19">
        <v>2.2835776196172599</v>
      </c>
      <c r="E277" s="19">
        <v>2.4081662949176699</v>
      </c>
      <c r="F277" s="19">
        <v>2.15898894431685</v>
      </c>
      <c r="G277" s="19">
        <v>6.2740228598932093E-2</v>
      </c>
      <c r="I277" s="19">
        <f>+[1]YHat!D278</f>
        <v>2.2735890143333402</v>
      </c>
      <c r="J277" s="23">
        <f t="shared" si="12"/>
        <v>9.9886052839197603E-3</v>
      </c>
      <c r="K277" s="24">
        <f t="shared" si="13"/>
        <v>4.3933205258068764E-3</v>
      </c>
    </row>
    <row r="278" spans="1:11" x14ac:dyDescent="0.3">
      <c r="A278" s="1">
        <v>2027</v>
      </c>
      <c r="B278" s="1">
        <v>9</v>
      </c>
      <c r="C278" s="19"/>
      <c r="D278" s="19">
        <v>2.1343722402400398</v>
      </c>
      <c r="E278" s="19">
        <v>2.2514554957705499</v>
      </c>
      <c r="F278" s="19">
        <v>2.0172889847095199</v>
      </c>
      <c r="G278" s="19">
        <v>5.8960657534717298E-2</v>
      </c>
      <c r="I278" s="19">
        <f>+[1]YHat!D279</f>
        <v>2.1234222758307202</v>
      </c>
      <c r="J278" s="23">
        <f t="shared" si="12"/>
        <v>1.0949964409319612E-2</v>
      </c>
      <c r="K278" s="24">
        <f t="shared" si="13"/>
        <v>5.1567531027409963E-3</v>
      </c>
    </row>
    <row r="279" spans="1:11" x14ac:dyDescent="0.3">
      <c r="A279" s="1">
        <v>2027</v>
      </c>
      <c r="B279" s="1">
        <v>10</v>
      </c>
      <c r="C279" s="19"/>
      <c r="D279" s="19">
        <v>2.0523438520836201</v>
      </c>
      <c r="E279" s="19">
        <v>2.15853242867896</v>
      </c>
      <c r="F279" s="19">
        <v>1.9461552754882701</v>
      </c>
      <c r="G279" s="19">
        <v>5.3474327053585E-2</v>
      </c>
      <c r="I279" s="19">
        <f>+[1]YHat!D280</f>
        <v>2.0496720161342199</v>
      </c>
      <c r="J279" s="23">
        <f t="shared" si="12"/>
        <v>2.6718359494002364E-3</v>
      </c>
      <c r="K279" s="24">
        <f t="shared" si="13"/>
        <v>1.3035431661108099E-3</v>
      </c>
    </row>
    <row r="280" spans="1:11" x14ac:dyDescent="0.3">
      <c r="A280" s="1">
        <v>2027</v>
      </c>
      <c r="B280" s="1">
        <v>11</v>
      </c>
      <c r="C280" s="19"/>
      <c r="D280" s="19">
        <v>1.7885787907258801</v>
      </c>
      <c r="E280" s="19">
        <v>1.88407898601672</v>
      </c>
      <c r="F280" s="19">
        <v>1.69307859543503</v>
      </c>
      <c r="G280" s="19">
        <v>4.8091883707268697E-2</v>
      </c>
      <c r="I280" s="19">
        <f>+[1]YHat!D281</f>
        <v>1.7824833846429999</v>
      </c>
      <c r="J280" s="23">
        <f t="shared" si="12"/>
        <v>6.0954060828801726E-3</v>
      </c>
      <c r="K280" s="24">
        <f t="shared" si="13"/>
        <v>3.4196145307132664E-3</v>
      </c>
    </row>
    <row r="281" spans="1:11" x14ac:dyDescent="0.3">
      <c r="A281" s="1">
        <v>2027</v>
      </c>
      <c r="B281" s="1">
        <v>12</v>
      </c>
      <c r="C281" s="19"/>
      <c r="D281" s="19">
        <v>1.8659241022851101</v>
      </c>
      <c r="E281" s="19">
        <v>1.9599971544908501</v>
      </c>
      <c r="F281" s="19">
        <v>1.77185105007938</v>
      </c>
      <c r="G281" s="19">
        <v>4.7373204556157199E-2</v>
      </c>
      <c r="I281" s="19">
        <f>+[1]YHat!D282</f>
        <v>1.8624252218314801</v>
      </c>
      <c r="J281" s="23">
        <f t="shared" si="12"/>
        <v>3.4988804536300044E-3</v>
      </c>
      <c r="K281" s="24">
        <f t="shared" si="13"/>
        <v>1.8786689594920691E-3</v>
      </c>
    </row>
    <row r="282" spans="1:11" x14ac:dyDescent="0.3">
      <c r="A282" s="1">
        <v>2028</v>
      </c>
      <c r="B282" s="1">
        <v>1</v>
      </c>
      <c r="C282" s="19"/>
      <c r="D282" s="19">
        <v>1.8866292838149901</v>
      </c>
      <c r="E282" s="19">
        <v>1.9813111669582899</v>
      </c>
      <c r="F282" s="19">
        <v>1.7919474006717</v>
      </c>
      <c r="G282" s="19">
        <v>4.76797989726125E-2</v>
      </c>
      <c r="I282" s="19">
        <f>+[1]YHat!D283</f>
        <v>1.8811496232382801</v>
      </c>
      <c r="J282" s="23">
        <f t="shared" si="12"/>
        <v>5.4796605767100104E-3</v>
      </c>
      <c r="K282" s="24">
        <f t="shared" si="13"/>
        <v>2.9129318098988222E-3</v>
      </c>
    </row>
    <row r="283" spans="1:11" x14ac:dyDescent="0.3">
      <c r="A283" s="1">
        <v>2028</v>
      </c>
      <c r="B283" s="1">
        <v>2</v>
      </c>
      <c r="C283" s="19"/>
      <c r="D283" s="19">
        <v>1.74922163529097</v>
      </c>
      <c r="E283" s="19">
        <v>1.84641514574973</v>
      </c>
      <c r="F283" s="19">
        <v>1.6520281248322199</v>
      </c>
      <c r="G283" s="19">
        <v>4.89446015042019E-2</v>
      </c>
      <c r="I283" s="19">
        <f>+[1]YHat!D284</f>
        <v>1.74555254058123</v>
      </c>
      <c r="J283" s="23">
        <f t="shared" si="12"/>
        <v>3.6690947097399729E-3</v>
      </c>
      <c r="K283" s="24">
        <f t="shared" si="13"/>
        <v>2.1019674999402937E-3</v>
      </c>
    </row>
    <row r="284" spans="1:11" x14ac:dyDescent="0.3">
      <c r="A284" s="1">
        <v>2028</v>
      </c>
      <c r="B284" s="1">
        <v>3</v>
      </c>
      <c r="C284" s="19"/>
      <c r="D284" s="19">
        <v>1.8443850393629699</v>
      </c>
      <c r="E284" s="19">
        <v>1.94020897289973</v>
      </c>
      <c r="F284" s="19">
        <v>1.74856110582621</v>
      </c>
      <c r="G284" s="19">
        <v>4.82549114584368E-2</v>
      </c>
      <c r="I284" s="19">
        <f>+[1]YHat!D285</f>
        <v>1.8364403163004299</v>
      </c>
      <c r="J284" s="23">
        <f t="shared" si="12"/>
        <v>7.9447230625400156E-3</v>
      </c>
      <c r="K284" s="24">
        <f t="shared" si="13"/>
        <v>4.326153696377677E-3</v>
      </c>
    </row>
    <row r="285" spans="1:11" x14ac:dyDescent="0.3">
      <c r="A285" s="1">
        <v>2028</v>
      </c>
      <c r="B285" s="1">
        <v>4</v>
      </c>
      <c r="C285" s="19"/>
      <c r="D285" s="19">
        <v>1.88019540943105</v>
      </c>
      <c r="E285" s="19">
        <v>1.97955337100074</v>
      </c>
      <c r="F285" s="19">
        <v>1.78083744786136</v>
      </c>
      <c r="G285" s="19">
        <v>5.0034573423106701E-2</v>
      </c>
      <c r="I285" s="19">
        <f>+[1]YHat!D286</f>
        <v>1.87565738978745</v>
      </c>
      <c r="J285" s="23">
        <f t="shared" si="12"/>
        <v>4.5380196436000109E-3</v>
      </c>
      <c r="K285" s="24">
        <f t="shared" si="13"/>
        <v>2.4194288724095347E-3</v>
      </c>
    </row>
    <row r="286" spans="1:11" x14ac:dyDescent="0.3">
      <c r="A286" s="1">
        <v>2028</v>
      </c>
      <c r="B286" s="1">
        <v>5</v>
      </c>
      <c r="C286" s="19"/>
      <c r="D286" s="19">
        <v>2.09515100819941</v>
      </c>
      <c r="E286" s="19">
        <v>2.2047573398848002</v>
      </c>
      <c r="F286" s="19">
        <v>1.9855446765140199</v>
      </c>
      <c r="G286" s="19">
        <v>5.5195436417076298E-2</v>
      </c>
      <c r="I286" s="19">
        <f>+[1]YHat!D287</f>
        <v>2.0860879145604798</v>
      </c>
      <c r="J286" s="23">
        <f t="shared" si="12"/>
        <v>9.0630936389302086E-3</v>
      </c>
      <c r="K286" s="24">
        <f t="shared" si="13"/>
        <v>4.3445405994979591E-3</v>
      </c>
    </row>
    <row r="287" spans="1:11" x14ac:dyDescent="0.3">
      <c r="A287" s="1">
        <v>2028</v>
      </c>
      <c r="B287" s="1">
        <v>6</v>
      </c>
      <c r="C287" s="19"/>
      <c r="D287" s="19">
        <v>2.1358168175392702</v>
      </c>
      <c r="E287" s="19">
        <v>2.2544419665079301</v>
      </c>
      <c r="F287" s="19">
        <v>2.0171916685706002</v>
      </c>
      <c r="G287" s="19">
        <v>5.9737122542885303E-2</v>
      </c>
      <c r="I287" s="19">
        <f>+[1]YHat!D288</f>
        <v>2.1244651237143399</v>
      </c>
      <c r="J287" s="23">
        <f t="shared" si="12"/>
        <v>1.1351693824930287E-2</v>
      </c>
      <c r="K287" s="24">
        <f t="shared" si="13"/>
        <v>5.3433185126068317E-3</v>
      </c>
    </row>
    <row r="288" spans="1:11" x14ac:dyDescent="0.3">
      <c r="A288" s="1">
        <v>2028</v>
      </c>
      <c r="B288" s="1">
        <v>7</v>
      </c>
      <c r="C288" s="19"/>
      <c r="D288" s="19">
        <v>2.2632283356370602</v>
      </c>
      <c r="E288" s="19">
        <v>2.38989953646551</v>
      </c>
      <c r="F288" s="19">
        <v>2.1365571348086001</v>
      </c>
      <c r="G288" s="19">
        <v>6.3788944522569904E-2</v>
      </c>
      <c r="I288" s="19">
        <f>+[1]YHat!D289</f>
        <v>2.25168995572486</v>
      </c>
      <c r="J288" s="23">
        <f t="shared" si="12"/>
        <v>1.1538379912200192E-2</v>
      </c>
      <c r="K288" s="24">
        <f t="shared" si="13"/>
        <v>5.1243200170005831E-3</v>
      </c>
    </row>
    <row r="289" spans="1:11" x14ac:dyDescent="0.3">
      <c r="A289" s="1">
        <v>2028</v>
      </c>
      <c r="B289" s="1">
        <v>8</v>
      </c>
      <c r="C289" s="19"/>
      <c r="D289" s="19">
        <v>2.2907340842780402</v>
      </c>
      <c r="E289" s="19">
        <v>2.41834506253972</v>
      </c>
      <c r="F289" s="19">
        <v>2.1631231060163501</v>
      </c>
      <c r="G289" s="19">
        <v>6.4262196612704506E-2</v>
      </c>
      <c r="I289" s="19">
        <f>+[1]YHat!D290</f>
        <v>2.2804077413907198</v>
      </c>
      <c r="J289" s="23">
        <f t="shared" si="12"/>
        <v>1.0326342887320372E-2</v>
      </c>
      <c r="K289" s="24">
        <f t="shared" si="13"/>
        <v>4.5282879460069037E-3</v>
      </c>
    </row>
    <row r="290" spans="1:11" x14ac:dyDescent="0.3">
      <c r="A290" s="1">
        <v>2028</v>
      </c>
      <c r="B290" s="1">
        <v>9</v>
      </c>
      <c r="C290" s="19"/>
      <c r="D290" s="19">
        <v>2.1417870798008098</v>
      </c>
      <c r="E290" s="19">
        <v>2.2620471023216999</v>
      </c>
      <c r="F290" s="19">
        <v>2.02152705727993</v>
      </c>
      <c r="G290" s="19">
        <v>6.0560410375020302E-2</v>
      </c>
      <c r="I290" s="19">
        <f>+[1]YHat!D291</f>
        <v>2.13052795136905</v>
      </c>
      <c r="J290" s="23">
        <f t="shared" si="12"/>
        <v>1.1259128431759802E-2</v>
      </c>
      <c r="K290" s="24">
        <f t="shared" si="13"/>
        <v>5.2846659085250547E-3</v>
      </c>
    </row>
    <row r="291" spans="1:11" x14ac:dyDescent="0.3">
      <c r="A291" s="1">
        <v>2028</v>
      </c>
      <c r="B291" s="1">
        <v>10</v>
      </c>
      <c r="C291" s="19"/>
      <c r="D291" s="19">
        <v>2.06002226654455</v>
      </c>
      <c r="E291" s="19">
        <v>2.1696168060379502</v>
      </c>
      <c r="F291" s="19">
        <v>1.9504277270511601</v>
      </c>
      <c r="G291" s="19">
        <v>5.5189498117952498E-2</v>
      </c>
      <c r="I291" s="19">
        <f>+[1]YHat!D292</f>
        <v>2.0570724397147999</v>
      </c>
      <c r="J291" s="23">
        <f t="shared" si="12"/>
        <v>2.9498268297500907E-3</v>
      </c>
      <c r="K291" s="24">
        <f t="shared" si="13"/>
        <v>1.4339926843602857E-3</v>
      </c>
    </row>
    <row r="292" spans="1:11" x14ac:dyDescent="0.3">
      <c r="A292" s="1">
        <v>2028</v>
      </c>
      <c r="B292" s="1">
        <v>11</v>
      </c>
      <c r="C292" s="19"/>
      <c r="D292" s="19">
        <v>1.7964697614114</v>
      </c>
      <c r="E292" s="19">
        <v>1.89558384311143</v>
      </c>
      <c r="F292" s="19">
        <v>1.69735567971137</v>
      </c>
      <c r="G292" s="19">
        <v>4.9911760665557497E-2</v>
      </c>
      <c r="I292" s="19">
        <f>+[1]YHat!D293</f>
        <v>1.79012261612932</v>
      </c>
      <c r="J292" s="23">
        <f t="shared" si="12"/>
        <v>6.3471452820800245E-3</v>
      </c>
      <c r="K292" s="24">
        <f t="shared" si="13"/>
        <v>3.5456483398907945E-3</v>
      </c>
    </row>
    <row r="293" spans="1:11" x14ac:dyDescent="0.3">
      <c r="A293" s="1">
        <v>2028</v>
      </c>
      <c r="B293" s="1">
        <v>12</v>
      </c>
      <c r="C293" s="19"/>
      <c r="D293" s="19">
        <v>1.87396561776746</v>
      </c>
      <c r="E293" s="19">
        <v>1.9716467395957999</v>
      </c>
      <c r="F293" s="19">
        <v>1.77628449593912</v>
      </c>
      <c r="G293" s="19">
        <v>4.9190152303432703E-2</v>
      </c>
      <c r="I293" s="19">
        <f>+[1]YHat!D294</f>
        <v>1.87023322725434</v>
      </c>
      <c r="J293" s="23">
        <f t="shared" si="12"/>
        <v>3.7323905131199098E-3</v>
      </c>
      <c r="K293" s="24">
        <f t="shared" si="13"/>
        <v>1.9956818533266585E-3</v>
      </c>
    </row>
    <row r="294" spans="1:11" x14ac:dyDescent="0.3">
      <c r="A294" s="1">
        <v>2029</v>
      </c>
      <c r="B294" s="1">
        <v>1</v>
      </c>
      <c r="C294" s="19"/>
      <c r="D294" s="19">
        <v>1.8947802915249401</v>
      </c>
      <c r="E294" s="19">
        <v>1.99305774035093</v>
      </c>
      <c r="F294" s="19">
        <v>1.79650284269896</v>
      </c>
      <c r="G294" s="19">
        <v>4.9490449999525801E-2</v>
      </c>
      <c r="I294" s="19">
        <f>+[1]YHat!D295</f>
        <v>1.88907716182525</v>
      </c>
      <c r="J294" s="23">
        <f t="shared" si="12"/>
        <v>5.7031296996901126E-3</v>
      </c>
      <c r="K294" s="24">
        <f t="shared" si="13"/>
        <v>3.0190030428294268E-3</v>
      </c>
    </row>
    <row r="295" spans="1:11" x14ac:dyDescent="0.3">
      <c r="A295" s="1">
        <v>2029</v>
      </c>
      <c r="B295" s="1">
        <v>2</v>
      </c>
      <c r="C295" s="19"/>
      <c r="D295" s="19">
        <v>1.69552048203817</v>
      </c>
      <c r="E295" s="19">
        <v>1.79386975303681</v>
      </c>
      <c r="F295" s="19">
        <v>1.59717121103953</v>
      </c>
      <c r="G295" s="19">
        <v>4.9526618130537201E-2</v>
      </c>
      <c r="I295" s="19">
        <f>+[1]YHat!D296</f>
        <v>1.69154905303938</v>
      </c>
      <c r="J295" s="23">
        <f t="shared" si="12"/>
        <v>3.9714289987899942E-3</v>
      </c>
      <c r="K295" s="24">
        <f t="shared" si="13"/>
        <v>2.3478059898138781E-3</v>
      </c>
    </row>
    <row r="296" spans="1:11" x14ac:dyDescent="0.3">
      <c r="A296" s="1">
        <v>2029</v>
      </c>
      <c r="B296" s="1">
        <v>3</v>
      </c>
      <c r="C296" s="19"/>
      <c r="D296" s="19">
        <v>1.85258265818777</v>
      </c>
      <c r="E296" s="19">
        <v>1.95202474326556</v>
      </c>
      <c r="F296" s="19">
        <v>1.7531405731099901</v>
      </c>
      <c r="G296" s="19">
        <v>5.0076936247145099E-2</v>
      </c>
      <c r="I296" s="19">
        <f>+[1]YHat!D297</f>
        <v>1.84441519696835</v>
      </c>
      <c r="J296" s="23">
        <f t="shared" si="12"/>
        <v>8.1674612194200247E-3</v>
      </c>
      <c r="K296" s="24">
        <f t="shared" si="13"/>
        <v>4.42821184343134E-3</v>
      </c>
    </row>
    <row r="297" spans="1:11" x14ac:dyDescent="0.3">
      <c r="A297" s="1">
        <v>2029</v>
      </c>
      <c r="B297" s="1">
        <v>4</v>
      </c>
      <c r="C297" s="19"/>
      <c r="D297" s="19">
        <v>1.8882921061803399</v>
      </c>
      <c r="E297" s="19">
        <v>1.99123747560241</v>
      </c>
      <c r="F297" s="19">
        <v>1.7853467367582601</v>
      </c>
      <c r="G297" s="19">
        <v>5.1841116338775597E-2</v>
      </c>
      <c r="I297" s="19">
        <f>+[1]YHat!D298</f>
        <v>1.8835255083882501</v>
      </c>
      <c r="J297" s="23">
        <f t="shared" si="12"/>
        <v>4.7665977920898772E-3</v>
      </c>
      <c r="K297" s="24">
        <f t="shared" si="13"/>
        <v>2.5306786506802403E-3</v>
      </c>
    </row>
    <row r="298" spans="1:11" x14ac:dyDescent="0.3">
      <c r="A298" s="1">
        <v>2029</v>
      </c>
      <c r="B298" s="1">
        <v>5</v>
      </c>
      <c r="C298" s="19"/>
      <c r="D298" s="19">
        <v>2.1029899277651198</v>
      </c>
      <c r="E298" s="19">
        <v>2.21596395745203</v>
      </c>
      <c r="F298" s="19">
        <v>1.9900158980782201</v>
      </c>
      <c r="G298" s="19">
        <v>5.6891338086772901E-2</v>
      </c>
      <c r="I298" s="19">
        <f>+[1]YHat!D299</f>
        <v>2.09368621506529</v>
      </c>
      <c r="J298" s="23">
        <f t="shared" si="12"/>
        <v>9.3037126998298803E-3</v>
      </c>
      <c r="K298" s="24">
        <f t="shared" si="13"/>
        <v>4.443699649395505E-3</v>
      </c>
    </row>
    <row r="299" spans="1:11" x14ac:dyDescent="0.3">
      <c r="A299" s="1">
        <v>2029</v>
      </c>
      <c r="B299" s="1">
        <v>6</v>
      </c>
      <c r="C299" s="19"/>
      <c r="D299" s="19">
        <v>2.14334887328372</v>
      </c>
      <c r="E299" s="19">
        <v>2.2651146500783499</v>
      </c>
      <c r="F299" s="19">
        <v>2.0215830964890902</v>
      </c>
      <c r="G299" s="19">
        <v>6.1318676462373899E-2</v>
      </c>
      <c r="I299" s="19">
        <f>+[1]YHat!D300</f>
        <v>2.1317443098451898</v>
      </c>
      <c r="J299" s="23">
        <f t="shared" si="12"/>
        <v>1.1604563438530224E-2</v>
      </c>
      <c r="K299" s="24">
        <f t="shared" si="13"/>
        <v>5.4436938731048379E-3</v>
      </c>
    </row>
    <row r="300" spans="1:11" x14ac:dyDescent="0.3">
      <c r="A300" s="1">
        <v>2029</v>
      </c>
      <c r="B300" s="1">
        <v>7</v>
      </c>
      <c r="C300" s="19"/>
      <c r="D300" s="19">
        <v>2.27055562859104</v>
      </c>
      <c r="E300" s="19">
        <v>2.4001863028272998</v>
      </c>
      <c r="F300" s="19">
        <v>2.1409249543547699</v>
      </c>
      <c r="G300" s="19">
        <v>6.5279272898651902E-2</v>
      </c>
      <c r="I300" s="19">
        <f>+[1]YHat!D301</f>
        <v>2.2587562916322002</v>
      </c>
      <c r="J300" s="23">
        <f t="shared" si="12"/>
        <v>1.1799336958839834E-2</v>
      </c>
      <c r="K300" s="24">
        <f t="shared" si="13"/>
        <v>5.2238202955103841E-3</v>
      </c>
    </row>
    <row r="301" spans="1:11" x14ac:dyDescent="0.3">
      <c r="A301" s="1">
        <v>2029</v>
      </c>
      <c r="B301" s="1">
        <v>8</v>
      </c>
      <c r="C301" s="19"/>
      <c r="D301" s="19">
        <v>2.2980356876181598</v>
      </c>
      <c r="E301" s="19">
        <v>2.4285848020170402</v>
      </c>
      <c r="F301" s="19">
        <v>2.1674865732192798</v>
      </c>
      <c r="G301" s="19">
        <v>6.5741779989429205E-2</v>
      </c>
      <c r="I301" s="19">
        <f>+[1]YHat!D302</f>
        <v>2.2874471794281699</v>
      </c>
      <c r="J301" s="23">
        <f t="shared" si="12"/>
        <v>1.0588508189989909E-2</v>
      </c>
      <c r="K301" s="24">
        <f t="shared" si="13"/>
        <v>4.6289629265392485E-3</v>
      </c>
    </row>
    <row r="302" spans="1:11" x14ac:dyDescent="0.3">
      <c r="A302" s="1">
        <v>2029</v>
      </c>
      <c r="B302" s="1">
        <v>9</v>
      </c>
      <c r="C302" s="19"/>
      <c r="D302" s="19">
        <v>2.14913699850162</v>
      </c>
      <c r="E302" s="19">
        <v>2.2724807879182101</v>
      </c>
      <c r="F302" s="19">
        <v>2.0257932090850201</v>
      </c>
      <c r="G302" s="19">
        <v>6.2113330329551998E-2</v>
      </c>
      <c r="I302" s="19">
        <f>+[1]YHat!D303</f>
        <v>2.1376189239004999</v>
      </c>
      <c r="J302" s="23">
        <f t="shared" si="12"/>
        <v>1.1518074601120087E-2</v>
      </c>
      <c r="K302" s="24">
        <f t="shared" si="13"/>
        <v>5.38827312592427E-3</v>
      </c>
    </row>
    <row r="303" spans="1:11" x14ac:dyDescent="0.3">
      <c r="A303" s="1">
        <v>2029</v>
      </c>
      <c r="B303" s="1">
        <v>10</v>
      </c>
      <c r="C303" s="19"/>
      <c r="D303" s="19">
        <v>2.0673288127581801</v>
      </c>
      <c r="E303" s="19">
        <v>2.1802057943460702</v>
      </c>
      <c r="F303" s="19">
        <v>1.9544518311702901</v>
      </c>
      <c r="G303" s="19">
        <v>5.6842466711405498E-2</v>
      </c>
      <c r="I303" s="19">
        <f>+[1]YHat!D304</f>
        <v>2.0641225598655999</v>
      </c>
      <c r="J303" s="23">
        <f t="shared" si="12"/>
        <v>3.2062528925802525E-3</v>
      </c>
      <c r="K303" s="24">
        <f t="shared" si="13"/>
        <v>1.5533248630299479E-3</v>
      </c>
    </row>
    <row r="304" spans="1:11" x14ac:dyDescent="0.3">
      <c r="A304" s="1">
        <v>2029</v>
      </c>
      <c r="B304" s="1">
        <v>11</v>
      </c>
      <c r="C304" s="19"/>
      <c r="D304" s="19">
        <v>1.80353704307139</v>
      </c>
      <c r="E304" s="19">
        <v>1.9060808843061201</v>
      </c>
      <c r="F304" s="19">
        <v>1.70099320183666</v>
      </c>
      <c r="G304" s="19">
        <v>5.1638915214135897E-2</v>
      </c>
      <c r="I304" s="19">
        <f>+[1]YHat!D305</f>
        <v>1.79693125153804</v>
      </c>
      <c r="J304" s="23">
        <f t="shared" si="12"/>
        <v>6.6057915333499473E-3</v>
      </c>
      <c r="K304" s="24">
        <f t="shared" si="13"/>
        <v>3.6761515098009401E-3</v>
      </c>
    </row>
    <row r="305" spans="1:14" x14ac:dyDescent="0.3">
      <c r="A305" s="1">
        <v>2029</v>
      </c>
      <c r="B305" s="1">
        <v>12</v>
      </c>
      <c r="C305" s="19"/>
      <c r="D305" s="19">
        <v>1.8807895454024199</v>
      </c>
      <c r="E305" s="19">
        <v>1.9818512253118299</v>
      </c>
      <c r="F305" s="19">
        <v>1.779727865493</v>
      </c>
      <c r="G305" s="19">
        <v>5.0892530037902603E-2</v>
      </c>
      <c r="I305" s="19">
        <f>+[1]YHat!D306</f>
        <v>1.8767963605384199</v>
      </c>
      <c r="J305" s="23">
        <f t="shared" si="12"/>
        <v>3.9931848640000212E-3</v>
      </c>
      <c r="K305" s="24">
        <f t="shared" si="13"/>
        <v>2.1276601702564513E-3</v>
      </c>
    </row>
    <row r="306" spans="1:14" x14ac:dyDescent="0.3">
      <c r="A306" s="1">
        <v>2030</v>
      </c>
      <c r="B306" s="1">
        <v>1</v>
      </c>
      <c r="C306" s="19"/>
      <c r="D306" s="19">
        <v>1.90160493631091</v>
      </c>
      <c r="E306" s="19">
        <v>2.00323162980105</v>
      </c>
      <c r="F306" s="19">
        <v>1.79997824282077</v>
      </c>
      <c r="G306" s="19">
        <v>5.1177058957814103E-2</v>
      </c>
      <c r="I306" s="19">
        <f>+[1]YHat!D307</f>
        <v>1.89564785378704</v>
      </c>
      <c r="J306" s="23">
        <f t="shared" si="12"/>
        <v>5.9570825238699499E-3</v>
      </c>
      <c r="K306" s="24">
        <f t="shared" si="13"/>
        <v>3.1425048233346686E-3</v>
      </c>
    </row>
    <row r="307" spans="1:14" x14ac:dyDescent="0.3">
      <c r="A307" s="1">
        <v>2030</v>
      </c>
      <c r="B307" s="1">
        <v>2</v>
      </c>
      <c r="C307" s="19"/>
      <c r="D307" s="19">
        <v>1.7027979551323</v>
      </c>
      <c r="E307" s="19">
        <v>1.8045389627727599</v>
      </c>
      <c r="F307" s="19">
        <v>1.6010569474918399</v>
      </c>
      <c r="G307" s="19">
        <v>5.12346251523794E-2</v>
      </c>
      <c r="I307" s="19">
        <f>+[1]YHat!D308</f>
        <v>1.6985979440380801</v>
      </c>
      <c r="J307" s="23">
        <f t="shared" si="12"/>
        <v>4.2000110942199687E-3</v>
      </c>
      <c r="K307" s="24">
        <f t="shared" si="13"/>
        <v>2.4726340385383683E-3</v>
      </c>
    </row>
    <row r="308" spans="1:14" x14ac:dyDescent="0.3">
      <c r="A308" s="1">
        <v>2030</v>
      </c>
      <c r="B308" s="1">
        <v>3</v>
      </c>
      <c r="C308" s="19"/>
      <c r="D308" s="19">
        <v>1.86054486625269</v>
      </c>
      <c r="E308" s="19">
        <v>1.96344397563105</v>
      </c>
      <c r="F308" s="19">
        <v>1.75764575687433</v>
      </c>
      <c r="G308" s="19">
        <v>5.18178207566471E-2</v>
      </c>
      <c r="I308" s="19">
        <f>+[1]YHat!D309</f>
        <v>1.85218921154922</v>
      </c>
      <c r="J308" s="23">
        <f t="shared" si="12"/>
        <v>8.3556547034699946E-3</v>
      </c>
      <c r="K308" s="24">
        <f t="shared" si="13"/>
        <v>4.5112317096811516E-3</v>
      </c>
    </row>
    <row r="309" spans="1:14" x14ac:dyDescent="0.3">
      <c r="A309" s="1">
        <v>2030</v>
      </c>
      <c r="B309" s="1">
        <v>4</v>
      </c>
      <c r="C309" s="19"/>
      <c r="D309" s="19">
        <v>1.8970076221963801</v>
      </c>
      <c r="E309" s="19">
        <v>2.0034723150445499</v>
      </c>
      <c r="F309" s="19">
        <v>1.7905429293482</v>
      </c>
      <c r="G309" s="19">
        <v>5.3613373373650998E-2</v>
      </c>
      <c r="I309" s="19">
        <f>+[1]YHat!D310</f>
        <v>1.8920973036195701</v>
      </c>
      <c r="J309" s="23">
        <f t="shared" si="12"/>
        <v>4.9103185768100133E-3</v>
      </c>
      <c r="K309" s="24">
        <f t="shared" si="13"/>
        <v>2.5951723346451239E-3</v>
      </c>
    </row>
    <row r="310" spans="1:14" x14ac:dyDescent="0.3">
      <c r="A310" s="1">
        <v>2030</v>
      </c>
      <c r="B310" s="1">
        <v>5</v>
      </c>
      <c r="C310" s="19"/>
      <c r="D310" s="19">
        <v>2.1122689107548802</v>
      </c>
      <c r="E310" s="19">
        <v>2.2286582215431698</v>
      </c>
      <c r="F310" s="19">
        <v>1.9958795999665999</v>
      </c>
      <c r="G310" s="19">
        <v>5.8611201601763703E-2</v>
      </c>
      <c r="I310" s="19">
        <f>+[1]YHat!D311</f>
        <v>2.1028637024139201</v>
      </c>
      <c r="J310" s="23">
        <f t="shared" si="12"/>
        <v>9.4052083409601472E-3</v>
      </c>
      <c r="K310" s="24">
        <f t="shared" si="13"/>
        <v>4.472571536692449E-3</v>
      </c>
    </row>
    <row r="311" spans="1:14" x14ac:dyDescent="0.3">
      <c r="A311" s="1">
        <v>2030</v>
      </c>
      <c r="B311" s="1">
        <v>6</v>
      </c>
      <c r="C311" s="19"/>
      <c r="D311" s="19">
        <v>2.15292746287829</v>
      </c>
      <c r="E311" s="19">
        <v>2.27797120937494</v>
      </c>
      <c r="F311" s="19">
        <v>2.0278837163816301</v>
      </c>
      <c r="G311" s="19">
        <v>6.2969392853327394E-2</v>
      </c>
      <c r="I311" s="19">
        <f>+[1]YHat!D312</f>
        <v>2.1412516707844</v>
      </c>
      <c r="J311" s="23">
        <f t="shared" si="12"/>
        <v>1.1675792093889914E-2</v>
      </c>
      <c r="K311" s="24">
        <f t="shared" si="13"/>
        <v>5.4527883168504765E-3</v>
      </c>
    </row>
    <row r="312" spans="1:14" x14ac:dyDescent="0.3">
      <c r="A312" s="1">
        <v>2030</v>
      </c>
      <c r="B312" s="1">
        <v>7</v>
      </c>
      <c r="C312" s="19"/>
      <c r="D312" s="19">
        <v>2.2801697930426101</v>
      </c>
      <c r="E312" s="19">
        <v>2.4129200791011902</v>
      </c>
      <c r="F312" s="19">
        <v>2.1474195069840198</v>
      </c>
      <c r="G312" s="19">
        <v>6.6850243602049594E-2</v>
      </c>
      <c r="I312" s="19">
        <f>+[1]YHat!D313</f>
        <v>2.26831806778925</v>
      </c>
      <c r="J312" s="23">
        <f t="shared" si="12"/>
        <v>1.185172525336009E-2</v>
      </c>
      <c r="K312" s="24">
        <f t="shared" si="13"/>
        <v>5.2248956712279693E-3</v>
      </c>
    </row>
    <row r="313" spans="1:14" x14ac:dyDescent="0.3">
      <c r="A313" s="1">
        <v>2030</v>
      </c>
      <c r="B313" s="1">
        <v>8</v>
      </c>
      <c r="C313" s="19"/>
      <c r="D313" s="19">
        <v>2.3074544791248801</v>
      </c>
      <c r="E313" s="19">
        <v>2.4410282711265001</v>
      </c>
      <c r="F313" s="19">
        <v>2.1738806871232499</v>
      </c>
      <c r="G313" s="19">
        <v>6.7264943822548995E-2</v>
      </c>
      <c r="I313" s="19">
        <f>+[1]YHat!D314</f>
        <v>2.2968206337686201</v>
      </c>
      <c r="J313" s="23">
        <f t="shared" si="12"/>
        <v>1.0633845356259997E-2</v>
      </c>
      <c r="K313" s="24">
        <f t="shared" si="13"/>
        <v>4.6298109656095487E-3</v>
      </c>
    </row>
    <row r="314" spans="1:14" x14ac:dyDescent="0.3">
      <c r="A314" s="1">
        <v>2030</v>
      </c>
      <c r="B314" s="1">
        <v>9</v>
      </c>
      <c r="C314" s="19"/>
      <c r="D314" s="19">
        <v>2.1583401033958198</v>
      </c>
      <c r="E314" s="19">
        <v>2.2847414440747702</v>
      </c>
      <c r="F314" s="19">
        <v>2.0319387627168601</v>
      </c>
      <c r="G314" s="19">
        <v>6.3653048644164406E-2</v>
      </c>
      <c r="I314" s="19">
        <f>+[1]YHat!D315</f>
        <v>2.1467781920577398</v>
      </c>
      <c r="J314" s="23">
        <f t="shared" si="12"/>
        <v>1.1561911338080044E-2</v>
      </c>
      <c r="K314" s="24">
        <f t="shared" si="13"/>
        <v>5.3857037400764085E-3</v>
      </c>
    </row>
    <row r="315" spans="1:14" x14ac:dyDescent="0.3">
      <c r="A315" s="1">
        <v>2030</v>
      </c>
      <c r="B315" s="1">
        <v>10</v>
      </c>
      <c r="C315" s="19"/>
      <c r="D315" s="19">
        <v>2.0765356210021801</v>
      </c>
      <c r="E315" s="19">
        <v>2.1926151286486801</v>
      </c>
      <c r="F315" s="19">
        <v>1.9604561133556699</v>
      </c>
      <c r="G315" s="19">
        <v>5.8455191275070602E-2</v>
      </c>
      <c r="I315" s="19">
        <f>+[1]YHat!D316</f>
        <v>2.0732875401927799</v>
      </c>
      <c r="J315" s="23">
        <f t="shared" si="12"/>
        <v>3.2480808094002001E-3</v>
      </c>
      <c r="K315" s="24">
        <f t="shared" si="13"/>
        <v>1.5666330629171554E-3</v>
      </c>
    </row>
    <row r="316" spans="1:14" x14ac:dyDescent="0.3">
      <c r="A316" s="1">
        <v>2030</v>
      </c>
      <c r="B316" s="1">
        <v>11</v>
      </c>
      <c r="C316" s="19"/>
      <c r="D316" s="19">
        <v>1.8131124354319801</v>
      </c>
      <c r="E316" s="19">
        <v>1.9190615764805099</v>
      </c>
      <c r="F316" s="19">
        <v>1.7071632943834401</v>
      </c>
      <c r="G316" s="19">
        <v>5.33537523632664E-2</v>
      </c>
      <c r="I316" s="19">
        <f>+[1]YHat!D317</f>
        <v>1.80647171703142</v>
      </c>
      <c r="J316" s="23">
        <f t="shared" si="12"/>
        <v>6.6407184005601305E-3</v>
      </c>
      <c r="K316" s="24">
        <f t="shared" si="13"/>
        <v>3.6760710604828439E-3</v>
      </c>
    </row>
    <row r="317" spans="1:14" x14ac:dyDescent="0.3">
      <c r="A317" s="1">
        <v>2030</v>
      </c>
      <c r="B317" s="1">
        <v>12</v>
      </c>
      <c r="C317" s="19"/>
      <c r="D317" s="19">
        <v>1.89085146641674</v>
      </c>
      <c r="E317" s="19">
        <v>1.9954461437329101</v>
      </c>
      <c r="F317" s="19">
        <v>1.7862567891005701</v>
      </c>
      <c r="G317" s="19">
        <v>5.2671673000975902E-2</v>
      </c>
      <c r="I317" s="19">
        <f>+[1]YHat!D318</f>
        <v>1.8868291014799601</v>
      </c>
      <c r="J317" s="23">
        <f t="shared" si="12"/>
        <v>4.0223649367798764E-3</v>
      </c>
      <c r="K317" s="24">
        <f t="shared" si="13"/>
        <v>2.1318120086364356E-3</v>
      </c>
    </row>
    <row r="318" spans="1:14" x14ac:dyDescent="0.3">
      <c r="A318" s="1"/>
      <c r="B318" s="1"/>
      <c r="C318" s="19"/>
      <c r="D318" s="19"/>
      <c r="E318" s="19"/>
      <c r="F318" s="19"/>
      <c r="G318" s="19"/>
    </row>
    <row r="319" spans="1:14" x14ac:dyDescent="0.3">
      <c r="A319" t="s">
        <v>119</v>
      </c>
    </row>
    <row r="320" spans="1:14" x14ac:dyDescent="0.3">
      <c r="A320">
        <v>2005</v>
      </c>
      <c r="C320" s="25">
        <f>SUM(C6:C17)</f>
        <v>26.136523656310285</v>
      </c>
      <c r="D320" s="25">
        <f t="shared" ref="D320:G320" si="14">SUM(D6:D17)</f>
        <v>26.041198313469625</v>
      </c>
      <c r="E320" s="25">
        <f t="shared" si="14"/>
        <v>26.648195312381421</v>
      </c>
      <c r="F320" s="25">
        <f t="shared" si="14"/>
        <v>25.434201314557804</v>
      </c>
      <c r="G320" s="25">
        <f t="shared" si="14"/>
        <v>0.30567088363982209</v>
      </c>
      <c r="H320" s="25"/>
      <c r="I320" s="25">
        <f t="shared" ref="I320" si="15">SUM(I6:I17)</f>
        <v>26.059371558117711</v>
      </c>
      <c r="J320" s="26">
        <f>+D320-I320</f>
        <v>-1.8173244648085785E-2</v>
      </c>
      <c r="K320" s="27">
        <f>+D320/I320-1</f>
        <v>-6.9737846929873726E-4</v>
      </c>
      <c r="L320" s="25"/>
      <c r="M320" s="27">
        <f>+C320/I320-1</f>
        <v>2.9606277350360255E-3</v>
      </c>
      <c r="N320" s="27">
        <f>+C320/D320-1</f>
        <v>3.6605589993665699E-3</v>
      </c>
    </row>
    <row r="321" spans="1:14" x14ac:dyDescent="0.3">
      <c r="A321">
        <v>2006</v>
      </c>
      <c r="C321" s="25">
        <f>SUM(C18:C29)</f>
        <v>25.715134527803279</v>
      </c>
      <c r="D321" s="25">
        <f t="shared" ref="D321:G321" si="16">SUM(D18:D29)</f>
        <v>25.722369018411051</v>
      </c>
      <c r="E321" s="25">
        <f t="shared" si="16"/>
        <v>26.309490142833845</v>
      </c>
      <c r="F321" s="25">
        <f t="shared" si="16"/>
        <v>25.135247893988225</v>
      </c>
      <c r="G321" s="25">
        <f t="shared" si="16"/>
        <v>0.29566181254217155</v>
      </c>
      <c r="H321" s="25"/>
      <c r="I321" s="25">
        <f>SUM(I18:I29)</f>
        <v>25.739241940377322</v>
      </c>
      <c r="J321" s="26">
        <f t="shared" ref="J321:J345" si="17">+D321-I321</f>
        <v>-1.6872921966271548E-2</v>
      </c>
      <c r="K321" s="27">
        <f t="shared" ref="K321:K345" si="18">+D321/I321-1</f>
        <v>-6.5553297977294367E-4</v>
      </c>
      <c r="L321" s="25"/>
      <c r="M321" s="27">
        <f t="shared" ref="M321:M328" si="19">+C321/I321-1</f>
        <v>-9.3660149859442487E-4</v>
      </c>
      <c r="N321" s="27">
        <f t="shared" ref="N321:N328" si="20">+C321/D321-1</f>
        <v>-2.8125288936620141E-4</v>
      </c>
    </row>
    <row r="322" spans="1:14" x14ac:dyDescent="0.3">
      <c r="A322">
        <v>2007</v>
      </c>
      <c r="C322" s="25">
        <f>SUM(C30:C41)</f>
        <v>25.465014383023782</v>
      </c>
      <c r="D322" s="25">
        <f t="shared" ref="D322:G322" si="21">SUM(D30:D41)</f>
        <v>25.562660583968327</v>
      </c>
      <c r="E322" s="25">
        <f t="shared" si="21"/>
        <v>26.14346073116635</v>
      </c>
      <c r="F322" s="25">
        <f t="shared" si="21"/>
        <v>24.98186043677029</v>
      </c>
      <c r="G322" s="25">
        <f t="shared" si="21"/>
        <v>0.29247870175707646</v>
      </c>
      <c r="H322" s="25"/>
      <c r="I322" s="25">
        <f t="shared" ref="I322" si="22">SUM(I30:I41)</f>
        <v>25.572063510050931</v>
      </c>
      <c r="J322" s="26">
        <f t="shared" si="17"/>
        <v>-9.4029260826040684E-3</v>
      </c>
      <c r="K322" s="27">
        <f t="shared" si="18"/>
        <v>-3.6770306310662804E-4</v>
      </c>
      <c r="L322" s="25"/>
      <c r="M322" s="27">
        <f t="shared" si="19"/>
        <v>-4.186174767831119E-3</v>
      </c>
      <c r="N322" s="27">
        <f t="shared" si="20"/>
        <v>-3.8198762849350754E-3</v>
      </c>
    </row>
    <row r="323" spans="1:14" x14ac:dyDescent="0.3">
      <c r="A323">
        <v>2008</v>
      </c>
      <c r="C323" s="25">
        <f>SUM(C42:C53)</f>
        <v>24.635776610393044</v>
      </c>
      <c r="D323" s="25">
        <f t="shared" ref="D323:G323" si="23">SUM(D42:D53)</f>
        <v>24.603048956572071</v>
      </c>
      <c r="E323" s="25">
        <f t="shared" si="23"/>
        <v>25.166862187245329</v>
      </c>
      <c r="F323" s="25">
        <f t="shared" si="23"/>
        <v>24.039235725898813</v>
      </c>
      <c r="G323" s="25">
        <f t="shared" si="23"/>
        <v>0.28392444894569369</v>
      </c>
      <c r="H323" s="25"/>
      <c r="I323" s="25">
        <f t="shared" ref="I323" si="24">SUM(I42:I53)</f>
        <v>24.610608680620512</v>
      </c>
      <c r="J323" s="26">
        <f t="shared" si="17"/>
        <v>-7.5597240484412964E-3</v>
      </c>
      <c r="K323" s="27">
        <f t="shared" si="18"/>
        <v>-3.0717338797048299E-4</v>
      </c>
      <c r="L323" s="25"/>
      <c r="M323" s="27">
        <f t="shared" si="19"/>
        <v>1.0226455631043851E-3</v>
      </c>
      <c r="N323" s="27">
        <f t="shared" si="20"/>
        <v>1.3302275615816317E-3</v>
      </c>
    </row>
    <row r="324" spans="1:14" x14ac:dyDescent="0.3">
      <c r="A324">
        <v>2009</v>
      </c>
      <c r="C324" s="25">
        <f>SUM(C54:C65)</f>
        <v>24.725678190404242</v>
      </c>
      <c r="D324" s="25">
        <f t="shared" ref="D324:G324" si="25">SUM(D54:D65)</f>
        <v>24.74519281852178</v>
      </c>
      <c r="E324" s="25">
        <f t="shared" si="25"/>
        <v>25.339248974218698</v>
      </c>
      <c r="F324" s="25">
        <f t="shared" si="25"/>
        <v>24.151136662824882</v>
      </c>
      <c r="G324" s="25">
        <f t="shared" si="25"/>
        <v>0.29915414799264395</v>
      </c>
      <c r="H324" s="25"/>
      <c r="I324" s="25">
        <f t="shared" ref="I324" si="26">SUM(I54:I65)</f>
        <v>24.756426802849518</v>
      </c>
      <c r="J324" s="26">
        <f t="shared" si="17"/>
        <v>-1.1233984327738256E-2</v>
      </c>
      <c r="K324" s="27">
        <f t="shared" si="18"/>
        <v>-4.5378052403122204E-4</v>
      </c>
      <c r="L324" s="25"/>
      <c r="M324" s="27">
        <f t="shared" si="19"/>
        <v>-1.2420456590988005E-3</v>
      </c>
      <c r="N324" s="27">
        <f>+C324/D324-1</f>
        <v>-7.8862299682425085E-4</v>
      </c>
    </row>
    <row r="325" spans="1:14" x14ac:dyDescent="0.3">
      <c r="A325">
        <v>2010</v>
      </c>
      <c r="C325" s="25">
        <f>SUM(C66:C77)</f>
        <v>25.083187134123307</v>
      </c>
      <c r="D325" s="25">
        <f t="shared" ref="D325:G325" si="27">SUM(D66:D77)</f>
        <v>25.124299117467089</v>
      </c>
      <c r="E325" s="25">
        <f t="shared" si="27"/>
        <v>25.728777469995368</v>
      </c>
      <c r="F325" s="25">
        <f t="shared" si="27"/>
        <v>24.519820764938785</v>
      </c>
      <c r="G325" s="25">
        <f t="shared" si="27"/>
        <v>0.30440254645363785</v>
      </c>
      <c r="H325" s="25"/>
      <c r="I325" s="25">
        <f t="shared" ref="I325" si="28">SUM(I66:I77)</f>
        <v>25.126510188768759</v>
      </c>
      <c r="J325" s="26">
        <f t="shared" si="17"/>
        <v>-2.2110713016694206E-3</v>
      </c>
      <c r="K325" s="27">
        <f t="shared" si="18"/>
        <v>-8.7997548607332554E-5</v>
      </c>
      <c r="L325" s="25"/>
      <c r="M325" s="27">
        <f t="shared" si="19"/>
        <v>-1.7241970460671885E-3</v>
      </c>
      <c r="N325" s="27">
        <f>+C325/D325-1</f>
        <v>-1.6363434916757402E-3</v>
      </c>
    </row>
    <row r="326" spans="1:14" x14ac:dyDescent="0.3">
      <c r="A326">
        <v>2011</v>
      </c>
      <c r="C326" s="25">
        <f>SUM(C78:C89)</f>
        <v>24.238933924592889</v>
      </c>
      <c r="D326" s="25">
        <f t="shared" ref="D326:G326" si="29">SUM(D78:D89)</f>
        <v>24.246266497622969</v>
      </c>
      <c r="E326" s="25">
        <f t="shared" si="29"/>
        <v>24.811539258812864</v>
      </c>
      <c r="F326" s="25">
        <f t="shared" si="29"/>
        <v>23.680993736433116</v>
      </c>
      <c r="G326" s="25">
        <f t="shared" si="29"/>
        <v>0.28465943772407248</v>
      </c>
      <c r="H326" s="25"/>
      <c r="I326" s="25">
        <f t="shared" ref="I326" si="30">SUM(I78:I89)</f>
        <v>24.242402591880808</v>
      </c>
      <c r="J326" s="26">
        <f t="shared" si="17"/>
        <v>3.8639057421612222E-3</v>
      </c>
      <c r="K326" s="27">
        <f t="shared" si="18"/>
        <v>1.593862542095259E-4</v>
      </c>
      <c r="L326" s="25"/>
      <c r="M326" s="27">
        <f t="shared" si="19"/>
        <v>-1.4308265341156368E-4</v>
      </c>
      <c r="N326" s="27">
        <f>+C326/D326-1</f>
        <v>-3.0242070591768311E-4</v>
      </c>
    </row>
    <row r="327" spans="1:14" x14ac:dyDescent="0.3">
      <c r="A327">
        <v>2012</v>
      </c>
      <c r="C327" s="25">
        <f>SUM(C90:C101)</f>
        <v>23.911113756814018</v>
      </c>
      <c r="D327" s="25">
        <f t="shared" ref="D327:G327" si="31">SUM(D90:D101)</f>
        <v>23.902375293351732</v>
      </c>
      <c r="E327" s="25">
        <f t="shared" si="31"/>
        <v>24.464357075502559</v>
      </c>
      <c r="F327" s="25">
        <f t="shared" si="31"/>
        <v>23.34039351120084</v>
      </c>
      <c r="G327" s="25">
        <f t="shared" si="31"/>
        <v>0.28300217010545498</v>
      </c>
      <c r="H327" s="25"/>
      <c r="I327" s="25">
        <f t="shared" ref="I327" si="32">SUM(I90:I101)</f>
        <v>23.897250301865586</v>
      </c>
      <c r="J327" s="26">
        <f t="shared" si="17"/>
        <v>5.1249914861450918E-3</v>
      </c>
      <c r="K327" s="27">
        <f t="shared" si="18"/>
        <v>2.1445946380471703E-4</v>
      </c>
      <c r="L327" s="25"/>
      <c r="M327" s="27">
        <f t="shared" si="19"/>
        <v>5.801276202621608E-4</v>
      </c>
      <c r="N327" s="27">
        <f t="shared" si="20"/>
        <v>3.6558975227518609E-4</v>
      </c>
    </row>
    <row r="328" spans="1:14" x14ac:dyDescent="0.3">
      <c r="A328">
        <v>2013</v>
      </c>
      <c r="C328" s="25">
        <f>SUM(C102:C113)</f>
        <v>23.842329455467102</v>
      </c>
      <c r="D328" s="25">
        <f t="shared" ref="D328:G328" si="33">SUM(D102:D113)</f>
        <v>23.818374051265934</v>
      </c>
      <c r="E328" s="25">
        <f t="shared" si="33"/>
        <v>24.387692479752282</v>
      </c>
      <c r="F328" s="25">
        <f t="shared" si="33"/>
        <v>23.249055622779629</v>
      </c>
      <c r="G328" s="25">
        <f t="shared" si="33"/>
        <v>0.28669675042848547</v>
      </c>
      <c r="H328" s="25"/>
      <c r="I328" s="25">
        <f t="shared" ref="I328" si="34">SUM(I102:I113)</f>
        <v>23.785480808781557</v>
      </c>
      <c r="J328" s="26">
        <f t="shared" si="17"/>
        <v>3.2893242484377083E-2</v>
      </c>
      <c r="K328" s="27">
        <f t="shared" si="18"/>
        <v>1.3829126578863704E-3</v>
      </c>
      <c r="L328" s="25"/>
      <c r="M328" s="27">
        <f t="shared" si="19"/>
        <v>2.3900566544172719E-3</v>
      </c>
      <c r="N328" s="27">
        <f t="shared" si="20"/>
        <v>1.0057531277998244E-3</v>
      </c>
    </row>
    <row r="329" spans="1:14" x14ac:dyDescent="0.3">
      <c r="A329">
        <v>2014</v>
      </c>
      <c r="C329" s="25">
        <f>SUM(C114:C125)</f>
        <v>16.077219203695812</v>
      </c>
      <c r="D329" s="25">
        <f t="shared" ref="D329:G329" si="35">SUM(D114:D125)</f>
        <v>23.892228594047001</v>
      </c>
      <c r="E329" s="25">
        <f t="shared" si="35"/>
        <v>24.482283428820658</v>
      </c>
      <c r="F329" s="25">
        <f t="shared" si="35"/>
        <v>23.302173759273312</v>
      </c>
      <c r="G329" s="25">
        <f t="shared" si="35"/>
        <v>0.29713916718626909</v>
      </c>
      <c r="H329" s="25"/>
      <c r="I329" s="25">
        <f t="shared" ref="I329" si="36">SUM(I114:I125)</f>
        <v>23.836770763712114</v>
      </c>
      <c r="J329" s="26">
        <f t="shared" si="17"/>
        <v>5.5457830334887603E-2</v>
      </c>
      <c r="K329" s="27">
        <f t="shared" si="18"/>
        <v>2.3265664164255906E-3</v>
      </c>
      <c r="L329" s="25"/>
      <c r="M329" s="27">
        <f>(C329/SUM(I114:I121))-1</f>
        <v>3.3333686866969803E-3</v>
      </c>
      <c r="N329" s="27">
        <f>(C329/SUM(D114:D121))-1</f>
        <v>-6.749786000826985E-4</v>
      </c>
    </row>
    <row r="330" spans="1:14" x14ac:dyDescent="0.3">
      <c r="A330">
        <v>2015</v>
      </c>
      <c r="C330" s="25"/>
      <c r="D330" s="25">
        <f t="shared" ref="D330:G330" si="37">SUM(D126:D137)</f>
        <v>23.970462953464118</v>
      </c>
      <c r="E330" s="25">
        <f t="shared" si="37"/>
        <v>24.660299459904081</v>
      </c>
      <c r="F330" s="25">
        <f t="shared" si="37"/>
        <v>23.280626447024151</v>
      </c>
      <c r="G330" s="25">
        <f t="shared" si="37"/>
        <v>0.34738711207557538</v>
      </c>
      <c r="H330" s="25"/>
      <c r="I330" s="25">
        <f t="shared" ref="I330" si="38">SUM(I126:I137)</f>
        <v>23.981110381095732</v>
      </c>
      <c r="J330" s="26">
        <f t="shared" si="17"/>
        <v>-1.0647427631614192E-2</v>
      </c>
      <c r="K330" s="27">
        <f t="shared" si="18"/>
        <v>-4.4399226984948026E-4</v>
      </c>
      <c r="L330" s="25"/>
      <c r="M330" s="27"/>
      <c r="N330" s="27"/>
    </row>
    <row r="331" spans="1:14" x14ac:dyDescent="0.3">
      <c r="A331">
        <v>2016</v>
      </c>
      <c r="C331" s="25"/>
      <c r="D331" s="25">
        <f t="shared" ref="D331:G331" si="39">SUM(D138:D149)</f>
        <v>24.145074187194268</v>
      </c>
      <c r="E331" s="25">
        <f t="shared" si="39"/>
        <v>24.879319283095988</v>
      </c>
      <c r="F331" s="25">
        <f t="shared" si="39"/>
        <v>23.410829091292548</v>
      </c>
      <c r="G331" s="25">
        <f t="shared" si="39"/>
        <v>0.36975034089929959</v>
      </c>
      <c r="H331" s="25"/>
      <c r="I331" s="25">
        <f t="shared" ref="I331" si="40">SUM(I138:I149)</f>
        <v>24.137972142092089</v>
      </c>
      <c r="J331" s="26">
        <f t="shared" si="17"/>
        <v>7.1020451021794884E-3</v>
      </c>
      <c r="K331" s="27">
        <f t="shared" si="18"/>
        <v>2.9422708172721634E-4</v>
      </c>
      <c r="L331" s="25"/>
      <c r="M331" s="27"/>
      <c r="N331" s="27"/>
    </row>
    <row r="332" spans="1:14" x14ac:dyDescent="0.3">
      <c r="A332">
        <v>2017</v>
      </c>
      <c r="C332" s="25"/>
      <c r="D332" s="25">
        <f t="shared" ref="D332:G332" si="41">SUM(D150:D161)</f>
        <v>24.161315574164515</v>
      </c>
      <c r="E332" s="25">
        <f t="shared" si="41"/>
        <v>24.941265179734103</v>
      </c>
      <c r="F332" s="25">
        <f t="shared" si="41"/>
        <v>23.381365968594917</v>
      </c>
      <c r="G332" s="25">
        <f t="shared" si="41"/>
        <v>0.39276616780049611</v>
      </c>
      <c r="H332" s="25"/>
      <c r="I332" s="25">
        <f t="shared" ref="I332" si="42">SUM(I150:I161)</f>
        <v>24.036754408887717</v>
      </c>
      <c r="J332" s="26">
        <f t="shared" si="17"/>
        <v>0.12456116527679839</v>
      </c>
      <c r="K332" s="27">
        <f t="shared" si="18"/>
        <v>5.1821124914743777E-3</v>
      </c>
      <c r="L332" s="25"/>
      <c r="M332" s="27"/>
      <c r="N332" s="27"/>
    </row>
    <row r="333" spans="1:14" x14ac:dyDescent="0.3">
      <c r="A333">
        <v>2018</v>
      </c>
      <c r="C333" s="25"/>
      <c r="D333" s="25">
        <f t="shared" ref="D333:G333" si="43">SUM(D162:D173)</f>
        <v>24.171260141674804</v>
      </c>
      <c r="E333" s="25">
        <f t="shared" si="43"/>
        <v>24.998864894777061</v>
      </c>
      <c r="F333" s="25">
        <f t="shared" si="43"/>
        <v>23.343655388572582</v>
      </c>
      <c r="G333" s="25">
        <f t="shared" si="43"/>
        <v>0.41676429478037513</v>
      </c>
      <c r="H333" s="25"/>
      <c r="I333" s="25">
        <f t="shared" ref="I333" si="44">SUM(I162:I173)</f>
        <v>23.989913557889981</v>
      </c>
      <c r="J333" s="26">
        <f t="shared" si="17"/>
        <v>0.18134658378482271</v>
      </c>
      <c r="K333" s="27">
        <f t="shared" si="18"/>
        <v>7.5592845862997304E-3</v>
      </c>
      <c r="L333" s="25"/>
      <c r="M333" s="27"/>
      <c r="N333" s="27"/>
    </row>
    <row r="334" spans="1:14" x14ac:dyDescent="0.3">
      <c r="A334">
        <v>2019</v>
      </c>
      <c r="C334" s="25"/>
      <c r="D334" s="25">
        <f t="shared" ref="D334:G334" si="45">SUM(D174:D185)</f>
        <v>24.153953000240552</v>
      </c>
      <c r="E334" s="25">
        <f t="shared" si="45"/>
        <v>25.029266304306571</v>
      </c>
      <c r="F334" s="25">
        <f t="shared" si="45"/>
        <v>23.278639696174533</v>
      </c>
      <c r="G334" s="25">
        <f t="shared" si="45"/>
        <v>0.44078931460159287</v>
      </c>
      <c r="H334" s="25"/>
      <c r="I334" s="25">
        <f t="shared" ref="I334" si="46">SUM(I174:I185)</f>
        <v>23.91967342583963</v>
      </c>
      <c r="J334" s="26">
        <f t="shared" si="17"/>
        <v>0.23427957440092229</v>
      </c>
      <c r="K334" s="27">
        <f t="shared" si="18"/>
        <v>9.7944303097314833E-3</v>
      </c>
      <c r="L334" s="25"/>
      <c r="M334" s="27"/>
      <c r="N334" s="27"/>
    </row>
    <row r="335" spans="1:14" x14ac:dyDescent="0.3">
      <c r="A335">
        <v>2020</v>
      </c>
      <c r="C335" s="28"/>
      <c r="D335" s="25">
        <f t="shared" ref="D335:G335" si="47">SUM(D186:D197)</f>
        <v>24.17384672784728</v>
      </c>
      <c r="E335" s="25">
        <f t="shared" si="47"/>
        <v>25.095138454988337</v>
      </c>
      <c r="F335" s="25">
        <f t="shared" si="47"/>
        <v>23.252555000706252</v>
      </c>
      <c r="G335" s="25">
        <f t="shared" si="47"/>
        <v>0.46394307851625188</v>
      </c>
      <c r="H335" s="25"/>
      <c r="I335" s="25">
        <f t="shared" ref="I335" si="48">SUM(I186:I197)</f>
        <v>23.883770346328816</v>
      </c>
      <c r="J335" s="26">
        <f t="shared" si="17"/>
        <v>0.29007638151846393</v>
      </c>
      <c r="K335" s="27">
        <f t="shared" si="18"/>
        <v>1.2145334564525712E-2</v>
      </c>
      <c r="L335" s="25"/>
      <c r="M335" s="27"/>
      <c r="N335" s="27"/>
    </row>
    <row r="336" spans="1:14" x14ac:dyDescent="0.3">
      <c r="A336">
        <v>2021</v>
      </c>
      <c r="C336" s="28"/>
      <c r="D336" s="25">
        <f>SUM(D198:D209)</f>
        <v>24.027514605999727</v>
      </c>
      <c r="E336" s="25">
        <f t="shared" ref="E336:G336" si="49">SUM(E198:E209)</f>
        <v>24.989592704335752</v>
      </c>
      <c r="F336" s="25">
        <f t="shared" si="49"/>
        <v>23.065436507663723</v>
      </c>
      <c r="G336" s="25">
        <f t="shared" si="49"/>
        <v>0.4844822346339499</v>
      </c>
      <c r="H336" s="25"/>
      <c r="I336" s="25">
        <f t="shared" ref="I336" si="50">SUM(I198:I209)</f>
        <v>23.728186748832869</v>
      </c>
      <c r="J336" s="26">
        <f t="shared" si="17"/>
        <v>0.29932785716685828</v>
      </c>
      <c r="K336" s="27">
        <f t="shared" si="18"/>
        <v>1.2614864352480826E-2</v>
      </c>
      <c r="L336" s="25"/>
      <c r="M336" s="27"/>
      <c r="N336" s="27"/>
    </row>
    <row r="337" spans="1:14" x14ac:dyDescent="0.3">
      <c r="A337">
        <v>2022</v>
      </c>
      <c r="C337" s="28"/>
      <c r="D337" s="25">
        <f>SUM(D210:D221)</f>
        <v>23.941862656991479</v>
      </c>
      <c r="E337" s="25">
        <f t="shared" ref="E337:G337" si="51">SUM(E210:E221)</f>
        <v>24.958237007513539</v>
      </c>
      <c r="F337" s="25">
        <f t="shared" si="51"/>
        <v>22.925488306469447</v>
      </c>
      <c r="G337" s="25">
        <f t="shared" si="51"/>
        <v>0.51182468181868579</v>
      </c>
      <c r="H337" s="25"/>
      <c r="I337" s="25">
        <f t="shared" ref="I337" si="52">SUM(I210:I221)</f>
        <v>23.667586532337719</v>
      </c>
      <c r="J337" s="26">
        <f t="shared" si="17"/>
        <v>0.27427612465375972</v>
      </c>
      <c r="K337" s="27">
        <f t="shared" si="18"/>
        <v>1.1588681603804663E-2</v>
      </c>
      <c r="L337" s="25"/>
      <c r="M337" s="27"/>
      <c r="N337" s="27"/>
    </row>
    <row r="338" spans="1:14" x14ac:dyDescent="0.3">
      <c r="A338">
        <v>2023</v>
      </c>
      <c r="C338" s="28"/>
      <c r="D338" s="25">
        <f>SUM(D222:D233)</f>
        <v>23.89789068772011</v>
      </c>
      <c r="E338" s="25">
        <f t="shared" ref="E338:G338" si="53">SUM(E222:E233)</f>
        <v>24.965067909154971</v>
      </c>
      <c r="F338" s="25">
        <f t="shared" si="53"/>
        <v>22.830713466285275</v>
      </c>
      <c r="G338" s="25">
        <f t="shared" si="53"/>
        <v>0.53740793588945446</v>
      </c>
      <c r="H338" s="25"/>
      <c r="I338" s="25">
        <f t="shared" ref="I338" si="54">SUM(I222:I233)</f>
        <v>23.660554146353011</v>
      </c>
      <c r="J338" s="26">
        <f t="shared" si="17"/>
        <v>0.23733654136709958</v>
      </c>
      <c r="K338" s="27">
        <f t="shared" si="18"/>
        <v>1.0030895299368181E-2</v>
      </c>
      <c r="L338" s="25"/>
      <c r="M338" s="27"/>
      <c r="N338" s="27"/>
    </row>
    <row r="339" spans="1:14" x14ac:dyDescent="0.3">
      <c r="A339">
        <v>2024</v>
      </c>
      <c r="C339" s="28"/>
      <c r="D339" s="25">
        <f>SUM(D234:D245)</f>
        <v>23.91158667119679</v>
      </c>
      <c r="E339" s="25">
        <f t="shared" ref="E339:G339" si="55">SUM(E234:E245)</f>
        <v>25.024860738362083</v>
      </c>
      <c r="F339" s="25">
        <f t="shared" si="55"/>
        <v>22.798312604031452</v>
      </c>
      <c r="G339" s="25">
        <f t="shared" si="55"/>
        <v>0.56062133495518274</v>
      </c>
      <c r="H339" s="25"/>
      <c r="I339" s="25">
        <f t="shared" ref="I339" si="56">SUM(I234:I245)</f>
        <v>23.727695508278398</v>
      </c>
      <c r="J339" s="26">
        <f t="shared" si="17"/>
        <v>0.18389116291839258</v>
      </c>
      <c r="K339" s="27">
        <f t="shared" si="18"/>
        <v>7.7500641751844235E-3</v>
      </c>
      <c r="L339" s="25"/>
      <c r="M339" s="27"/>
      <c r="N339" s="27"/>
    </row>
    <row r="340" spans="1:14" x14ac:dyDescent="0.3">
      <c r="A340">
        <v>2025</v>
      </c>
      <c r="C340" s="28"/>
      <c r="D340" s="25">
        <f>SUM(D246:D257)</f>
        <v>23.808914592619203</v>
      </c>
      <c r="E340" s="25">
        <f t="shared" ref="E340:G340" si="57">SUM(E246:E257)</f>
        <v>24.966021967103639</v>
      </c>
      <c r="F340" s="25">
        <f t="shared" si="57"/>
        <v>22.651807218134756</v>
      </c>
      <c r="G340" s="25">
        <f t="shared" si="57"/>
        <v>0.58269486382784097</v>
      </c>
      <c r="H340" s="25"/>
      <c r="I340" s="25">
        <f t="shared" ref="I340" si="58">SUM(I246:I257)</f>
        <v>23.678852388953029</v>
      </c>
      <c r="J340" s="26">
        <f t="shared" si="17"/>
        <v>0.13006220366617427</v>
      </c>
      <c r="K340" s="27">
        <f t="shared" si="18"/>
        <v>5.4927579060737308E-3</v>
      </c>
      <c r="L340" s="25"/>
      <c r="M340" s="27"/>
      <c r="N340" s="27"/>
    </row>
    <row r="341" spans="1:14" x14ac:dyDescent="0.3">
      <c r="A341">
        <v>2026</v>
      </c>
      <c r="C341" s="28"/>
      <c r="D341" s="25">
        <f>SUM(D258:D269)</f>
        <v>23.799816138893217</v>
      </c>
      <c r="E341" s="25">
        <f t="shared" ref="E341:G341" si="59">SUM(E258:E269)</f>
        <v>25.00932782983358</v>
      </c>
      <c r="F341" s="25">
        <f t="shared" si="59"/>
        <v>22.590304447952832</v>
      </c>
      <c r="G341" s="25">
        <f t="shared" si="59"/>
        <v>0.60908457209054756</v>
      </c>
      <c r="H341" s="25"/>
      <c r="I341" s="25">
        <f t="shared" ref="I341" si="60">SUM(I258:I269)</f>
        <v>23.72168185588389</v>
      </c>
      <c r="J341" s="26">
        <f t="shared" si="17"/>
        <v>7.8134283009326566E-2</v>
      </c>
      <c r="K341" s="27">
        <f t="shared" si="18"/>
        <v>3.2937918771533958E-3</v>
      </c>
      <c r="L341" s="25"/>
      <c r="M341" s="27"/>
      <c r="N341" s="27"/>
    </row>
    <row r="342" spans="1:14" x14ac:dyDescent="0.3">
      <c r="A342">
        <v>2027</v>
      </c>
      <c r="C342" s="28"/>
      <c r="D342" s="25">
        <f>SUM(D270:D281)</f>
        <v>23.87220214439197</v>
      </c>
      <c r="E342" s="25">
        <f t="shared" ref="E342:G342" si="61">SUM(E270:E281)</f>
        <v>25.12467097495546</v>
      </c>
      <c r="F342" s="25">
        <f t="shared" si="61"/>
        <v>22.619733313828448</v>
      </c>
      <c r="G342" s="25">
        <f t="shared" si="61"/>
        <v>0.63071688139485338</v>
      </c>
      <c r="H342" s="25"/>
      <c r="I342" s="25">
        <f t="shared" ref="I342" si="62">SUM(I270:I281)</f>
        <v>23.788128061315188</v>
      </c>
      <c r="J342" s="26">
        <f t="shared" si="17"/>
        <v>8.4074083076782102E-2</v>
      </c>
      <c r="K342" s="27">
        <f t="shared" si="18"/>
        <v>3.5342874756718601E-3</v>
      </c>
      <c r="L342" s="25"/>
      <c r="M342" s="27"/>
      <c r="N342" s="27"/>
    </row>
    <row r="343" spans="1:14" x14ac:dyDescent="0.3">
      <c r="A343">
        <v>2028</v>
      </c>
      <c r="C343" s="28"/>
      <c r="D343" s="25">
        <f>SUM(D282:D293)</f>
        <v>24.017606339077982</v>
      </c>
      <c r="E343" s="25">
        <f t="shared" ref="E343:G343" si="63">SUM(E282:E293)</f>
        <v>25.313827053073332</v>
      </c>
      <c r="F343" s="25">
        <f t="shared" si="63"/>
        <v>22.721385625082643</v>
      </c>
      <c r="G343" s="25">
        <f t="shared" si="63"/>
        <v>0.65274940691555694</v>
      </c>
      <c r="H343" s="25"/>
      <c r="I343" s="25">
        <f t="shared" ref="I343" si="64">SUM(I282:I293)</f>
        <v>23.929406839765299</v>
      </c>
      <c r="J343" s="26">
        <f t="shared" si="17"/>
        <v>8.8199499312683116E-2</v>
      </c>
      <c r="K343" s="27">
        <f t="shared" si="18"/>
        <v>3.6858205430363444E-3</v>
      </c>
      <c r="L343" s="25"/>
      <c r="M343" s="27"/>
      <c r="N343" s="27"/>
    </row>
    <row r="344" spans="1:14" x14ac:dyDescent="0.3">
      <c r="A344">
        <v>2029</v>
      </c>
      <c r="C344" s="28"/>
      <c r="D344" s="25">
        <f>SUM(D294:D305)</f>
        <v>24.04689805492287</v>
      </c>
      <c r="E344" s="25">
        <f t="shared" ref="E344:G344" si="65">SUM(E294:E305)</f>
        <v>25.380658116512656</v>
      </c>
      <c r="F344" s="25">
        <f t="shared" si="65"/>
        <v>22.713137993333071</v>
      </c>
      <c r="G344" s="25">
        <f t="shared" si="65"/>
        <v>0.67165343044620751</v>
      </c>
      <c r="H344" s="25"/>
      <c r="I344" s="25">
        <f t="shared" ref="I344" si="66">SUM(I294:I305)</f>
        <v>23.955670012034641</v>
      </c>
      <c r="J344" s="26">
        <f t="shared" si="17"/>
        <v>9.1228042888229055E-2</v>
      </c>
      <c r="K344" s="27">
        <f t="shared" si="18"/>
        <v>3.80820251916969E-3</v>
      </c>
      <c r="L344" s="25"/>
      <c r="M344" s="27"/>
      <c r="N344" s="27"/>
    </row>
    <row r="345" spans="1:14" x14ac:dyDescent="0.3">
      <c r="A345">
        <v>2030</v>
      </c>
      <c r="D345" s="25">
        <f>SUM(D306:D317)</f>
        <v>24.15361565193966</v>
      </c>
      <c r="E345" s="25">
        <f t="shared" ref="E345:G345" si="67">SUM(E306:E317)</f>
        <v>25.527128957332074</v>
      </c>
      <c r="F345" s="25">
        <f t="shared" si="67"/>
        <v>22.780102346547178</v>
      </c>
      <c r="G345" s="25">
        <f t="shared" si="67"/>
        <v>0.69167232540365864</v>
      </c>
      <c r="H345" s="25"/>
      <c r="I345" s="25">
        <f>SUM(I306:I317)</f>
        <v>24.061152938512002</v>
      </c>
      <c r="J345" s="26">
        <f t="shared" si="17"/>
        <v>9.2462713427657661E-2</v>
      </c>
      <c r="K345" s="27">
        <f t="shared" si="18"/>
        <v>3.8428214002854677E-3</v>
      </c>
      <c r="L345" s="25"/>
      <c r="M345" s="27"/>
      <c r="N345" s="27"/>
    </row>
  </sheetData>
  <mergeCells count="1">
    <mergeCell ref="P1:Q1"/>
  </mergeCells>
  <pageMargins left="0.7" right="0.7" top="0.75" bottom="0.75" header="0.3" footer="0.3"/>
  <pageSetup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8"/>
  <sheetViews>
    <sheetView zoomScale="90" zoomScaleNormal="90" workbookViewId="0">
      <pane xSplit="2" ySplit="1" topLeftCell="R2" activePane="bottomRight" state="frozen"/>
      <selection pane="topRight" activeCell="C1" sqref="C1"/>
      <selection pane="bottomLeft" activeCell="A2" sqref="A2"/>
      <selection pane="bottomRight" activeCell="AC1" sqref="AC1:AD1"/>
    </sheetView>
  </sheetViews>
  <sheetFormatPr defaultRowHeight="14.4" x14ac:dyDescent="0.3"/>
  <cols>
    <col min="1" max="1" width="5.5546875" bestFit="1" customWidth="1"/>
    <col min="2" max="2" width="6.88671875" bestFit="1" customWidth="1"/>
    <col min="3" max="3" width="12.44140625" customWidth="1"/>
    <col min="4" max="4" width="16" customWidth="1"/>
    <col min="5" max="5" width="12.109375" customWidth="1"/>
    <col min="6" max="6" width="11" customWidth="1"/>
    <col min="7" max="7" width="12.33203125" customWidth="1"/>
    <col min="8" max="8" width="9.5546875" customWidth="1"/>
    <col min="9" max="9" width="18.88671875" customWidth="1"/>
    <col min="10" max="10" width="14.33203125" customWidth="1"/>
    <col min="11" max="11" width="7.88671875" customWidth="1"/>
    <col min="12" max="23" width="9.6640625" customWidth="1"/>
    <col min="24" max="24" width="10" bestFit="1" customWidth="1"/>
    <col min="25" max="25" width="8.33203125" customWidth="1"/>
    <col min="26" max="26" width="8.88671875" bestFit="1" customWidth="1"/>
    <col min="27" max="27" width="8.6640625" bestFit="1" customWidth="1"/>
  </cols>
  <sheetData>
    <row r="1" spans="1:30" ht="28.8" x14ac:dyDescent="0.3">
      <c r="A1" s="4" t="s">
        <v>0</v>
      </c>
      <c r="B1" s="4" t="s">
        <v>1</v>
      </c>
      <c r="C1" s="15" t="s">
        <v>104</v>
      </c>
      <c r="D1" s="15" t="s">
        <v>8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15" t="s">
        <v>15</v>
      </c>
      <c r="L1" s="15" t="s">
        <v>16</v>
      </c>
      <c r="M1" s="15" t="s">
        <v>17</v>
      </c>
      <c r="N1" s="15" t="s">
        <v>18</v>
      </c>
      <c r="O1" s="15" t="s">
        <v>19</v>
      </c>
      <c r="P1" s="15" t="s">
        <v>20</v>
      </c>
      <c r="Q1" s="15" t="s">
        <v>21</v>
      </c>
      <c r="R1" s="15" t="s">
        <v>22</v>
      </c>
      <c r="S1" s="15" t="s">
        <v>23</v>
      </c>
      <c r="T1" s="15" t="s">
        <v>24</v>
      </c>
      <c r="U1" s="15" t="s">
        <v>25</v>
      </c>
      <c r="V1" s="15" t="s">
        <v>26</v>
      </c>
      <c r="W1" s="15" t="s">
        <v>27</v>
      </c>
      <c r="X1" s="15" t="s">
        <v>28</v>
      </c>
      <c r="Y1" s="15" t="s">
        <v>29</v>
      </c>
      <c r="Z1" s="15" t="s">
        <v>111</v>
      </c>
      <c r="AA1" s="15" t="s">
        <v>112</v>
      </c>
      <c r="AC1" s="33" t="s">
        <v>135</v>
      </c>
      <c r="AD1" s="33"/>
    </row>
    <row r="2" spans="1:30" x14ac:dyDescent="0.3">
      <c r="A2" s="1">
        <v>2004</v>
      </c>
      <c r="B2" s="1">
        <v>9</v>
      </c>
      <c r="C2" s="16">
        <v>2.4730134618047401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7">
        <v>0</v>
      </c>
      <c r="J2" s="7">
        <v>16.509244417426999</v>
      </c>
      <c r="K2" s="7">
        <v>155.31582330095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280.10546486045502</v>
      </c>
      <c r="U2" s="7">
        <v>0</v>
      </c>
      <c r="V2" s="7">
        <v>0</v>
      </c>
      <c r="W2" s="7">
        <v>0</v>
      </c>
      <c r="X2" s="17">
        <v>0</v>
      </c>
      <c r="Y2" s="14">
        <v>0</v>
      </c>
      <c r="Z2" s="1">
        <v>0</v>
      </c>
      <c r="AA2" s="1">
        <v>0</v>
      </c>
    </row>
    <row r="3" spans="1:30" x14ac:dyDescent="0.3">
      <c r="A3" s="1">
        <v>2004</v>
      </c>
      <c r="B3" s="1">
        <v>10</v>
      </c>
      <c r="C3" s="16">
        <v>2.2732741553526998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7">
        <v>0</v>
      </c>
      <c r="J3" s="7">
        <v>16.615504856278299</v>
      </c>
      <c r="K3" s="7">
        <v>158.98182346072801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177.94711282218299</v>
      </c>
      <c r="V3" s="7">
        <v>0</v>
      </c>
      <c r="W3" s="7">
        <v>0</v>
      </c>
      <c r="X3" s="17">
        <v>0</v>
      </c>
      <c r="Y3" s="14">
        <v>0</v>
      </c>
      <c r="Z3" s="1">
        <v>0</v>
      </c>
      <c r="AA3" s="1">
        <v>0</v>
      </c>
    </row>
    <row r="4" spans="1:30" x14ac:dyDescent="0.3">
      <c r="A4" s="1">
        <v>2004</v>
      </c>
      <c r="B4" s="1">
        <v>11</v>
      </c>
      <c r="C4" s="16">
        <v>1.91195830022082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7">
        <v>0</v>
      </c>
      <c r="J4" s="7">
        <v>16.7019400711016</v>
      </c>
      <c r="K4" s="7">
        <v>161.5666666667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78.637592621628102</v>
      </c>
      <c r="W4" s="7">
        <v>0</v>
      </c>
      <c r="X4" s="17">
        <v>0</v>
      </c>
      <c r="Y4" s="14">
        <v>0</v>
      </c>
      <c r="Z4" s="1">
        <v>0</v>
      </c>
      <c r="AA4" s="1">
        <v>0</v>
      </c>
    </row>
    <row r="5" spans="1:30" x14ac:dyDescent="0.3">
      <c r="A5" s="1">
        <v>2004</v>
      </c>
      <c r="B5" s="1">
        <v>12</v>
      </c>
      <c r="C5" s="16">
        <v>1.9069790987150399</v>
      </c>
      <c r="D5" s="16">
        <v>0</v>
      </c>
      <c r="E5" s="16">
        <v>0</v>
      </c>
      <c r="F5" s="16">
        <v>0</v>
      </c>
      <c r="G5" s="16">
        <v>0</v>
      </c>
      <c r="H5" s="16">
        <v>85.453948550483105</v>
      </c>
      <c r="I5" s="7">
        <v>0</v>
      </c>
      <c r="J5" s="7">
        <v>16.764848702627301</v>
      </c>
      <c r="K5" s="7">
        <v>162.40568858862099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25.903341112343099</v>
      </c>
      <c r="X5" s="17">
        <v>0</v>
      </c>
      <c r="Y5" s="14">
        <v>0</v>
      </c>
      <c r="Z5" s="1">
        <v>0</v>
      </c>
      <c r="AA5" s="1">
        <v>0</v>
      </c>
    </row>
    <row r="6" spans="1:30" x14ac:dyDescent="0.3">
      <c r="A6" s="1">
        <v>2005</v>
      </c>
      <c r="B6" s="1">
        <v>1</v>
      </c>
      <c r="C6" s="16">
        <v>1.8830261448968799</v>
      </c>
      <c r="D6" s="16">
        <v>0</v>
      </c>
      <c r="E6" s="16">
        <v>94.8945994272392</v>
      </c>
      <c r="F6" s="16">
        <v>0</v>
      </c>
      <c r="G6" s="16">
        <v>0</v>
      </c>
      <c r="H6" s="16">
        <v>0</v>
      </c>
      <c r="I6" s="7">
        <v>3.2486335930296802E-4</v>
      </c>
      <c r="J6" s="7">
        <v>16.820544726983002</v>
      </c>
      <c r="K6" s="7">
        <v>161.90518246262701</v>
      </c>
      <c r="L6" s="7">
        <v>23.472308723910299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17">
        <v>0</v>
      </c>
      <c r="Y6" s="14">
        <v>0</v>
      </c>
      <c r="Z6" s="1">
        <v>0</v>
      </c>
      <c r="AA6" s="1">
        <v>0</v>
      </c>
    </row>
    <row r="7" spans="1:30" x14ac:dyDescent="0.3">
      <c r="A7" s="1">
        <v>2005</v>
      </c>
      <c r="B7" s="1">
        <v>2</v>
      </c>
      <c r="C7" s="16">
        <v>1.65569889654542</v>
      </c>
      <c r="D7" s="16">
        <v>0</v>
      </c>
      <c r="E7" s="16">
        <v>0</v>
      </c>
      <c r="F7" s="16">
        <v>51.901549672181602</v>
      </c>
      <c r="G7" s="16">
        <v>0</v>
      </c>
      <c r="H7" s="16">
        <v>0</v>
      </c>
      <c r="I7" s="7">
        <v>4.3437248264582899E-4</v>
      </c>
      <c r="J7" s="7">
        <v>16.876180496842601</v>
      </c>
      <c r="K7" s="7">
        <v>160.8333333333</v>
      </c>
      <c r="L7" s="7">
        <v>0</v>
      </c>
      <c r="M7" s="7">
        <v>18.741238924773299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17">
        <v>0</v>
      </c>
      <c r="Y7" s="14">
        <v>0</v>
      </c>
      <c r="Z7" s="1">
        <v>0</v>
      </c>
      <c r="AA7" s="1">
        <v>0</v>
      </c>
    </row>
    <row r="8" spans="1:30" x14ac:dyDescent="0.3">
      <c r="A8" s="1">
        <v>2005</v>
      </c>
      <c r="B8" s="1">
        <v>3</v>
      </c>
      <c r="C8" s="16">
        <v>1.9396655336075701</v>
      </c>
      <c r="D8" s="16">
        <v>0</v>
      </c>
      <c r="E8" s="16">
        <v>0</v>
      </c>
      <c r="F8" s="16">
        <v>0</v>
      </c>
      <c r="G8" s="16">
        <v>204.535239787352</v>
      </c>
      <c r="H8" s="16">
        <v>0</v>
      </c>
      <c r="I8" s="7">
        <v>7.9833153713212404E-4</v>
      </c>
      <c r="J8" s="7">
        <v>16.933047075919401</v>
      </c>
      <c r="K8" s="7">
        <v>160.11307850673199</v>
      </c>
      <c r="L8" s="7">
        <v>0</v>
      </c>
      <c r="M8" s="7">
        <v>0</v>
      </c>
      <c r="N8" s="7">
        <v>59.816978305441701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17">
        <v>0</v>
      </c>
      <c r="Y8" s="14">
        <v>0</v>
      </c>
      <c r="Z8" s="1">
        <v>0</v>
      </c>
      <c r="AA8" s="1">
        <v>0</v>
      </c>
    </row>
    <row r="9" spans="1:30" x14ac:dyDescent="0.3">
      <c r="A9" s="1">
        <v>2005</v>
      </c>
      <c r="B9" s="1">
        <v>4</v>
      </c>
      <c r="C9" s="16">
        <v>1.85645355878409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7">
        <v>1.40625271829853E-3</v>
      </c>
      <c r="J9" s="7">
        <v>17.021338727320099</v>
      </c>
      <c r="K9" s="7">
        <v>160.86557881208699</v>
      </c>
      <c r="L9" s="7">
        <v>0</v>
      </c>
      <c r="M9" s="7">
        <v>0</v>
      </c>
      <c r="N9" s="7">
        <v>0</v>
      </c>
      <c r="O9" s="7">
        <v>68.090570088085002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17">
        <v>0</v>
      </c>
      <c r="Y9" s="14">
        <v>0</v>
      </c>
      <c r="Z9" s="1">
        <v>0</v>
      </c>
      <c r="AA9" s="1">
        <v>0</v>
      </c>
    </row>
    <row r="10" spans="1:30" x14ac:dyDescent="0.3">
      <c r="A10" s="1">
        <v>2005</v>
      </c>
      <c r="B10" s="1">
        <v>5</v>
      </c>
      <c r="C10" s="16">
        <v>2.2422243785112501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7">
        <v>2.5686608667489E-3</v>
      </c>
      <c r="J10" s="7">
        <v>17.133042599866801</v>
      </c>
      <c r="K10" s="7">
        <v>164.5666666667</v>
      </c>
      <c r="L10" s="7">
        <v>0</v>
      </c>
      <c r="M10" s="7">
        <v>0</v>
      </c>
      <c r="N10" s="7">
        <v>0</v>
      </c>
      <c r="O10" s="7">
        <v>0</v>
      </c>
      <c r="P10" s="7">
        <v>168.41009322371801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17">
        <v>0</v>
      </c>
      <c r="Y10" s="14">
        <v>0</v>
      </c>
      <c r="Z10" s="1">
        <v>0</v>
      </c>
      <c r="AA10" s="1">
        <v>0</v>
      </c>
    </row>
    <row r="11" spans="1:30" x14ac:dyDescent="0.3">
      <c r="A11" s="1">
        <v>2005</v>
      </c>
      <c r="B11" s="1">
        <v>6</v>
      </c>
      <c r="C11" s="16">
        <v>2.32873285139737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7">
        <v>3.3418024544698E-3</v>
      </c>
      <c r="J11" s="7">
        <v>17.245108670532801</v>
      </c>
      <c r="K11" s="7">
        <v>171.67465127572299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237.583165355061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17">
        <v>0</v>
      </c>
      <c r="Y11" s="14">
        <v>0</v>
      </c>
      <c r="Z11" s="1">
        <v>0</v>
      </c>
      <c r="AA11" s="1">
        <v>0</v>
      </c>
    </row>
    <row r="12" spans="1:30" x14ac:dyDescent="0.3">
      <c r="A12" s="1">
        <v>2005</v>
      </c>
      <c r="B12" s="1">
        <v>7</v>
      </c>
      <c r="C12" s="16">
        <v>2.7735840539735999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7">
        <v>3.9586239278776797E-3</v>
      </c>
      <c r="J12" s="7">
        <v>17.310639791248999</v>
      </c>
      <c r="K12" s="7">
        <v>180.614133130205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364.85537468903902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17">
        <v>0</v>
      </c>
      <c r="Y12" s="14">
        <v>0</v>
      </c>
      <c r="Z12" s="1">
        <v>0</v>
      </c>
      <c r="AA12" s="1">
        <v>0</v>
      </c>
    </row>
    <row r="13" spans="1:30" x14ac:dyDescent="0.3">
      <c r="A13" s="1">
        <v>2005</v>
      </c>
      <c r="B13" s="1">
        <v>8</v>
      </c>
      <c r="C13" s="16">
        <v>2.7962687871820902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7">
        <v>3.9978532160668901E-3</v>
      </c>
      <c r="J13" s="7">
        <v>17.315470409144801</v>
      </c>
      <c r="K13" s="7">
        <v>188.1666666667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365.727256566015</v>
      </c>
      <c r="T13" s="7">
        <v>0</v>
      </c>
      <c r="U13" s="7">
        <v>0</v>
      </c>
      <c r="V13" s="7">
        <v>0</v>
      </c>
      <c r="W13" s="7">
        <v>0</v>
      </c>
      <c r="X13" s="17">
        <v>0</v>
      </c>
      <c r="Y13" s="14">
        <v>0</v>
      </c>
      <c r="Z13" s="1">
        <v>0</v>
      </c>
      <c r="AA13" s="1">
        <v>0</v>
      </c>
    </row>
    <row r="14" spans="1:30" x14ac:dyDescent="0.3">
      <c r="A14" s="1">
        <v>2005</v>
      </c>
      <c r="B14" s="1">
        <v>9</v>
      </c>
      <c r="C14" s="16">
        <v>2.5190683966130201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7">
        <v>3.40076982006072E-3</v>
      </c>
      <c r="J14" s="7">
        <v>17.309939921639799</v>
      </c>
      <c r="K14" s="7">
        <v>192.74493524694901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295.85169010672598</v>
      </c>
      <c r="U14" s="7">
        <v>0</v>
      </c>
      <c r="V14" s="7">
        <v>0</v>
      </c>
      <c r="W14" s="7">
        <v>0</v>
      </c>
      <c r="X14" s="17">
        <v>0</v>
      </c>
      <c r="Y14" s="14">
        <v>0</v>
      </c>
      <c r="Z14" s="1">
        <v>0</v>
      </c>
      <c r="AA14" s="1">
        <v>0</v>
      </c>
    </row>
    <row r="15" spans="1:30" x14ac:dyDescent="0.3">
      <c r="A15" s="1">
        <v>2005</v>
      </c>
      <c r="B15" s="1">
        <v>10</v>
      </c>
      <c r="C15" s="16">
        <v>2.3083447551627199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7">
        <v>2.4332229958539302E-3</v>
      </c>
      <c r="J15" s="7">
        <v>17.3628974056566</v>
      </c>
      <c r="K15" s="7">
        <v>194.57303571399299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202.34255049571701</v>
      </c>
      <c r="V15" s="7">
        <v>0</v>
      </c>
      <c r="W15" s="7">
        <v>0</v>
      </c>
      <c r="X15" s="17">
        <v>0</v>
      </c>
      <c r="Y15" s="14">
        <v>0</v>
      </c>
      <c r="Z15" s="1">
        <v>0</v>
      </c>
      <c r="AA15" s="1">
        <v>0</v>
      </c>
    </row>
    <row r="16" spans="1:30" x14ac:dyDescent="0.3">
      <c r="A16" s="1">
        <v>2005</v>
      </c>
      <c r="B16" s="1">
        <v>11</v>
      </c>
      <c r="C16" s="16">
        <v>1.9927667727131899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7">
        <v>9.5544889863542E-4</v>
      </c>
      <c r="J16" s="7">
        <v>17.523965774925198</v>
      </c>
      <c r="K16" s="7">
        <v>194.8333333333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83.146324960442698</v>
      </c>
      <c r="W16" s="7">
        <v>0</v>
      </c>
      <c r="X16" s="17">
        <v>0</v>
      </c>
      <c r="Y16" s="14">
        <v>1</v>
      </c>
      <c r="Z16" s="1">
        <v>0</v>
      </c>
      <c r="AA16" s="1">
        <v>0</v>
      </c>
    </row>
    <row r="17" spans="1:27" x14ac:dyDescent="0.3">
      <c r="A17" s="1">
        <v>2005</v>
      </c>
      <c r="B17" s="1">
        <v>12</v>
      </c>
      <c r="C17" s="16">
        <v>1.8406895269230901</v>
      </c>
      <c r="D17" s="16">
        <v>0</v>
      </c>
      <c r="E17" s="16">
        <v>0</v>
      </c>
      <c r="F17" s="16">
        <v>0</v>
      </c>
      <c r="G17" s="16">
        <v>0</v>
      </c>
      <c r="H17" s="16">
        <v>75.065445070517598</v>
      </c>
      <c r="I17" s="7">
        <v>5.2025570721331001E-4</v>
      </c>
      <c r="J17" s="7">
        <v>17.721528273803699</v>
      </c>
      <c r="K17" s="7">
        <v>194.55737982164999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19.1248493270285</v>
      </c>
      <c r="X17" s="17">
        <v>0</v>
      </c>
      <c r="Y17" s="14">
        <v>0</v>
      </c>
      <c r="Z17" s="1">
        <v>0</v>
      </c>
      <c r="AA17" s="1">
        <v>0</v>
      </c>
    </row>
    <row r="18" spans="1:27" x14ac:dyDescent="0.3">
      <c r="A18" s="1">
        <v>2006</v>
      </c>
      <c r="B18" s="1">
        <v>1</v>
      </c>
      <c r="C18" s="16">
        <v>1.85057730916801</v>
      </c>
      <c r="D18" s="16">
        <v>0</v>
      </c>
      <c r="E18" s="16">
        <v>72.2547689008384</v>
      </c>
      <c r="F18" s="16">
        <v>0</v>
      </c>
      <c r="G18" s="16">
        <v>0</v>
      </c>
      <c r="H18" s="16">
        <v>0</v>
      </c>
      <c r="I18" s="7">
        <v>1.59690481314441E-3</v>
      </c>
      <c r="J18" s="7">
        <v>17.883138707865101</v>
      </c>
      <c r="K18" s="7">
        <v>194.24009703401001</v>
      </c>
      <c r="L18" s="7">
        <v>28.785119209450599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17">
        <v>0</v>
      </c>
      <c r="Y18" s="14">
        <v>0</v>
      </c>
      <c r="Z18" s="1">
        <v>0</v>
      </c>
      <c r="AA18" s="1">
        <v>0</v>
      </c>
    </row>
    <row r="19" spans="1:27" x14ac:dyDescent="0.3">
      <c r="A19" s="1">
        <v>2006</v>
      </c>
      <c r="B19" s="1">
        <v>2</v>
      </c>
      <c r="C19" s="16">
        <v>1.7125087769229399</v>
      </c>
      <c r="D19" s="16">
        <v>0</v>
      </c>
      <c r="E19" s="16">
        <v>0</v>
      </c>
      <c r="F19" s="16">
        <v>169.00560763303699</v>
      </c>
      <c r="G19" s="16">
        <v>0</v>
      </c>
      <c r="H19" s="16">
        <v>0</v>
      </c>
      <c r="I19" s="7">
        <v>2.13870150012029E-3</v>
      </c>
      <c r="J19" s="7">
        <v>17.935444789530401</v>
      </c>
      <c r="K19" s="7">
        <v>194.23333333330001</v>
      </c>
      <c r="L19" s="7">
        <v>0</v>
      </c>
      <c r="M19" s="7">
        <v>21.454291223695598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17">
        <v>0</v>
      </c>
      <c r="Y19" s="14">
        <v>0</v>
      </c>
      <c r="Z19" s="1">
        <v>0</v>
      </c>
      <c r="AA19" s="1">
        <v>0</v>
      </c>
    </row>
    <row r="20" spans="1:27" x14ac:dyDescent="0.3">
      <c r="A20" s="1">
        <v>2006</v>
      </c>
      <c r="B20" s="1">
        <v>3</v>
      </c>
      <c r="C20" s="16">
        <v>1.8881996349507899</v>
      </c>
      <c r="D20" s="16">
        <v>0</v>
      </c>
      <c r="E20" s="16">
        <v>0</v>
      </c>
      <c r="F20" s="16">
        <v>0</v>
      </c>
      <c r="G20" s="16">
        <v>20.098191978495201</v>
      </c>
      <c r="H20" s="16">
        <v>0</v>
      </c>
      <c r="I20" s="7">
        <v>3.9307025774940798E-3</v>
      </c>
      <c r="J20" s="7">
        <v>17.910630368546901</v>
      </c>
      <c r="K20" s="7">
        <v>194.922980526148</v>
      </c>
      <c r="L20" s="7">
        <v>0</v>
      </c>
      <c r="M20" s="7">
        <v>0</v>
      </c>
      <c r="N20" s="7">
        <v>53.9265118051824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17">
        <v>0</v>
      </c>
      <c r="Y20" s="14">
        <v>0</v>
      </c>
      <c r="Z20" s="1">
        <v>0</v>
      </c>
      <c r="AA20" s="1">
        <v>0</v>
      </c>
    </row>
    <row r="21" spans="1:27" x14ac:dyDescent="0.3">
      <c r="A21" s="1">
        <v>2006</v>
      </c>
      <c r="B21" s="1">
        <v>4</v>
      </c>
      <c r="C21" s="16">
        <v>2.0610531772548599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7">
        <v>6.92768648835393E-3</v>
      </c>
      <c r="J21" s="7">
        <v>17.8607035210064</v>
      </c>
      <c r="K21" s="7">
        <v>196.42579815011399</v>
      </c>
      <c r="L21" s="7">
        <v>0</v>
      </c>
      <c r="M21" s="7">
        <v>0</v>
      </c>
      <c r="N21" s="7">
        <v>0</v>
      </c>
      <c r="O21" s="7">
        <v>129.358054281714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17">
        <v>0</v>
      </c>
      <c r="Y21" s="14">
        <v>0</v>
      </c>
      <c r="Z21" s="1">
        <v>0</v>
      </c>
      <c r="AA21" s="1">
        <v>0</v>
      </c>
    </row>
    <row r="22" spans="1:27" x14ac:dyDescent="0.3">
      <c r="A22" s="1">
        <v>2006</v>
      </c>
      <c r="B22" s="1">
        <v>5</v>
      </c>
      <c r="C22" s="16">
        <v>2.2810759549805399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7">
        <v>1.2668208395332701E-2</v>
      </c>
      <c r="J22" s="7">
        <v>17.8350685212522</v>
      </c>
      <c r="K22" s="7">
        <v>199.36666666670001</v>
      </c>
      <c r="L22" s="7">
        <v>0</v>
      </c>
      <c r="M22" s="7">
        <v>0</v>
      </c>
      <c r="N22" s="7">
        <v>0</v>
      </c>
      <c r="O22" s="7">
        <v>0</v>
      </c>
      <c r="P22" s="7">
        <v>196.50747279771801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17">
        <v>0</v>
      </c>
      <c r="Y22" s="14">
        <v>0</v>
      </c>
      <c r="Z22" s="1">
        <v>0</v>
      </c>
      <c r="AA22" s="1">
        <v>0</v>
      </c>
    </row>
    <row r="23" spans="1:27" x14ac:dyDescent="0.3">
      <c r="A23" s="1">
        <v>2006</v>
      </c>
      <c r="B23" s="1">
        <v>6</v>
      </c>
      <c r="C23" s="16">
        <v>2.4330056943956202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7">
        <v>1.6483554418246001E-2</v>
      </c>
      <c r="J23" s="7">
        <v>17.839650346313501</v>
      </c>
      <c r="K23" s="7">
        <v>203.32970287106099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277.02771058673898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17">
        <v>0</v>
      </c>
      <c r="Y23" s="14">
        <v>0</v>
      </c>
      <c r="Z23" s="1">
        <v>0</v>
      </c>
      <c r="AA23" s="1">
        <v>0</v>
      </c>
    </row>
    <row r="24" spans="1:27" x14ac:dyDescent="0.3">
      <c r="A24" s="1">
        <v>2006</v>
      </c>
      <c r="B24" s="1">
        <v>7</v>
      </c>
      <c r="C24" s="16">
        <v>2.51804932890985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7">
        <v>1.9544405165300299E-2</v>
      </c>
      <c r="J24" s="7">
        <v>17.8769127125477</v>
      </c>
      <c r="K24" s="7">
        <v>206.44091996037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300.35638346961599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17">
        <v>0</v>
      </c>
      <c r="Y24" s="14">
        <v>0</v>
      </c>
      <c r="Z24" s="1">
        <v>0</v>
      </c>
      <c r="AA24" s="1">
        <v>0</v>
      </c>
    </row>
    <row r="25" spans="1:27" x14ac:dyDescent="0.3">
      <c r="A25" s="1">
        <v>2006</v>
      </c>
      <c r="B25" s="1">
        <v>8</v>
      </c>
      <c r="C25" s="16">
        <v>2.6185879618045398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7">
        <v>1.9752020968153601E-2</v>
      </c>
      <c r="J25" s="7">
        <v>17.948905583843501</v>
      </c>
      <c r="K25" s="7">
        <v>205.96666666670001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324.003558947486</v>
      </c>
      <c r="T25" s="7">
        <v>0</v>
      </c>
      <c r="U25" s="7">
        <v>0</v>
      </c>
      <c r="V25" s="7">
        <v>0</v>
      </c>
      <c r="W25" s="7">
        <v>0</v>
      </c>
      <c r="X25" s="17">
        <v>0</v>
      </c>
      <c r="Y25" s="14">
        <v>0</v>
      </c>
      <c r="Z25" s="1">
        <v>0</v>
      </c>
      <c r="AA25" s="1">
        <v>0</v>
      </c>
    </row>
    <row r="26" spans="1:27" x14ac:dyDescent="0.3">
      <c r="A26" s="1">
        <v>2006</v>
      </c>
      <c r="B26" s="1">
        <v>9</v>
      </c>
      <c r="C26" s="16">
        <v>2.3773525938359699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7">
        <v>1.6778278647393698E-2</v>
      </c>
      <c r="J26" s="7">
        <v>18.026577455506398</v>
      </c>
      <c r="K26" s="7">
        <v>200.375010915339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267.89810780857403</v>
      </c>
      <c r="U26" s="7">
        <v>0</v>
      </c>
      <c r="V26" s="7">
        <v>0</v>
      </c>
      <c r="W26" s="7">
        <v>0</v>
      </c>
      <c r="X26" s="17">
        <v>0</v>
      </c>
      <c r="Y26" s="14">
        <v>0</v>
      </c>
      <c r="Z26" s="1">
        <v>0</v>
      </c>
      <c r="AA26" s="1">
        <v>0</v>
      </c>
    </row>
    <row r="27" spans="1:27" x14ac:dyDescent="0.3">
      <c r="A27" s="1">
        <v>2006</v>
      </c>
      <c r="B27" s="1">
        <v>10</v>
      </c>
      <c r="C27" s="16">
        <v>2.2417301489375698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7">
        <v>1.19961789215925E-2</v>
      </c>
      <c r="J27" s="7">
        <v>18.074488176411698</v>
      </c>
      <c r="K27" s="7">
        <v>192.61887253640401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196.83669265698501</v>
      </c>
      <c r="V27" s="7">
        <v>0</v>
      </c>
      <c r="W27" s="7">
        <v>0</v>
      </c>
      <c r="X27" s="17">
        <v>0</v>
      </c>
      <c r="Y27" s="14">
        <v>0</v>
      </c>
      <c r="Z27" s="1">
        <v>0</v>
      </c>
      <c r="AA27" s="1">
        <v>0</v>
      </c>
    </row>
    <row r="28" spans="1:27" x14ac:dyDescent="0.3">
      <c r="A28" s="1">
        <v>2006</v>
      </c>
      <c r="B28" s="1">
        <v>11</v>
      </c>
      <c r="C28" s="16">
        <v>1.8311076338080301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7">
        <v>4.6974323225974996E-3</v>
      </c>
      <c r="J28" s="7">
        <v>18.074520389723101</v>
      </c>
      <c r="K28" s="7">
        <v>186.96666666670001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67.052058810555593</v>
      </c>
      <c r="W28" s="7">
        <v>0</v>
      </c>
      <c r="X28" s="17">
        <v>0</v>
      </c>
      <c r="Y28" s="14">
        <v>0</v>
      </c>
      <c r="Z28" s="1">
        <v>0</v>
      </c>
      <c r="AA28" s="1">
        <v>0</v>
      </c>
    </row>
    <row r="29" spans="1:27" x14ac:dyDescent="0.3">
      <c r="A29" s="1">
        <v>2006</v>
      </c>
      <c r="B29" s="1">
        <v>12</v>
      </c>
      <c r="C29" s="16">
        <v>1.90188631283456</v>
      </c>
      <c r="D29" s="16">
        <v>0</v>
      </c>
      <c r="E29" s="16">
        <v>0</v>
      </c>
      <c r="F29" s="16">
        <v>0</v>
      </c>
      <c r="G29" s="16">
        <v>0</v>
      </c>
      <c r="H29" s="16">
        <v>13.447344261456101</v>
      </c>
      <c r="I29" s="7">
        <v>2.5557971299467299E-3</v>
      </c>
      <c r="J29" s="7">
        <v>18.0399615773241</v>
      </c>
      <c r="K29" s="7">
        <v>186.06648426910999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63.596105846109097</v>
      </c>
      <c r="X29" s="17">
        <v>0</v>
      </c>
      <c r="Y29" s="14">
        <v>0</v>
      </c>
      <c r="Z29" s="1">
        <v>0</v>
      </c>
      <c r="AA29" s="1">
        <v>0</v>
      </c>
    </row>
    <row r="30" spans="1:27" x14ac:dyDescent="0.3">
      <c r="A30" s="1">
        <v>2007</v>
      </c>
      <c r="B30" s="1">
        <v>1</v>
      </c>
      <c r="C30" s="16">
        <v>1.89659186892541</v>
      </c>
      <c r="D30" s="16">
        <v>0</v>
      </c>
      <c r="E30" s="16">
        <v>47.227487272749599</v>
      </c>
      <c r="F30" s="16">
        <v>0</v>
      </c>
      <c r="G30" s="16">
        <v>0</v>
      </c>
      <c r="H30" s="16">
        <v>0</v>
      </c>
      <c r="I30" s="7">
        <v>3.1988647523057E-3</v>
      </c>
      <c r="J30" s="7">
        <v>17.994925659351999</v>
      </c>
      <c r="K30" s="7">
        <v>189.07025794353601</v>
      </c>
      <c r="L30" s="7">
        <v>45.645661495421997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17">
        <v>0</v>
      </c>
      <c r="Y30" s="14">
        <v>0</v>
      </c>
      <c r="Z30" s="1">
        <v>0</v>
      </c>
      <c r="AA30" s="1">
        <v>0</v>
      </c>
    </row>
    <row r="31" spans="1:27" x14ac:dyDescent="0.3">
      <c r="A31" s="1">
        <v>2007</v>
      </c>
      <c r="B31" s="1">
        <v>2</v>
      </c>
      <c r="C31" s="16">
        <v>1.6814492828080601</v>
      </c>
      <c r="D31" s="16">
        <v>0</v>
      </c>
      <c r="E31" s="16">
        <v>0</v>
      </c>
      <c r="F31" s="16">
        <v>122.132414244179</v>
      </c>
      <c r="G31" s="16">
        <v>0</v>
      </c>
      <c r="H31" s="16">
        <v>0</v>
      </c>
      <c r="I31" s="7">
        <v>4.2820790310506701E-3</v>
      </c>
      <c r="J31" s="7">
        <v>17.9588105814946</v>
      </c>
      <c r="K31" s="7">
        <v>194.26566666670001</v>
      </c>
      <c r="L31" s="7">
        <v>0</v>
      </c>
      <c r="M31" s="7">
        <v>30.404747447438499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17">
        <v>0</v>
      </c>
      <c r="Y31" s="14">
        <v>0</v>
      </c>
      <c r="Z31" s="1">
        <v>0</v>
      </c>
      <c r="AA31" s="1">
        <v>0</v>
      </c>
    </row>
    <row r="32" spans="1:27" x14ac:dyDescent="0.3">
      <c r="A32" s="1">
        <v>2007</v>
      </c>
      <c r="B32" s="1">
        <v>3</v>
      </c>
      <c r="C32" s="16">
        <v>1.8794069234594499</v>
      </c>
      <c r="D32" s="16">
        <v>0</v>
      </c>
      <c r="E32" s="16">
        <v>0</v>
      </c>
      <c r="F32" s="16">
        <v>0</v>
      </c>
      <c r="G32" s="16">
        <v>11.518808974907399</v>
      </c>
      <c r="H32" s="16">
        <v>0</v>
      </c>
      <c r="I32" s="7">
        <v>7.8714932267595992E-3</v>
      </c>
      <c r="J32" s="7">
        <v>17.9278931133206</v>
      </c>
      <c r="K32" s="7">
        <v>199.803583646699</v>
      </c>
      <c r="L32" s="7">
        <v>0</v>
      </c>
      <c r="M32" s="7">
        <v>0</v>
      </c>
      <c r="N32" s="7">
        <v>62.904147733703901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17">
        <v>0</v>
      </c>
      <c r="Y32" s="14">
        <v>0</v>
      </c>
      <c r="Z32" s="1">
        <v>0</v>
      </c>
      <c r="AA32" s="1">
        <v>0</v>
      </c>
    </row>
    <row r="33" spans="1:27" x14ac:dyDescent="0.3">
      <c r="A33" s="1">
        <v>2007</v>
      </c>
      <c r="B33" s="1">
        <v>4</v>
      </c>
      <c r="C33" s="16">
        <v>1.9094057610091399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7">
        <v>1.3883606637511099E-2</v>
      </c>
      <c r="J33" s="7">
        <v>17.890844570250199</v>
      </c>
      <c r="K33" s="7">
        <v>204.12907922916099</v>
      </c>
      <c r="L33" s="7">
        <v>0</v>
      </c>
      <c r="M33" s="7">
        <v>0</v>
      </c>
      <c r="N33" s="7">
        <v>0</v>
      </c>
      <c r="O33" s="7">
        <v>101.961366132926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17">
        <v>0</v>
      </c>
      <c r="Y33" s="14">
        <v>0</v>
      </c>
      <c r="Z33" s="1">
        <v>0</v>
      </c>
      <c r="AA33" s="1">
        <v>0</v>
      </c>
    </row>
    <row r="34" spans="1:27" x14ac:dyDescent="0.3">
      <c r="A34" s="1">
        <v>2007</v>
      </c>
      <c r="B34" s="1">
        <v>5</v>
      </c>
      <c r="C34" s="16">
        <v>2.1502852654392699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7">
        <v>2.53780086650254E-2</v>
      </c>
      <c r="J34" s="7">
        <v>17.850919736258302</v>
      </c>
      <c r="K34" s="7">
        <v>207.24700000000001</v>
      </c>
      <c r="L34" s="7">
        <v>0</v>
      </c>
      <c r="M34" s="7">
        <v>0</v>
      </c>
      <c r="N34" s="7">
        <v>0</v>
      </c>
      <c r="O34" s="7">
        <v>0</v>
      </c>
      <c r="P34" s="7">
        <v>167.186007734317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17">
        <v>0</v>
      </c>
      <c r="Y34" s="14">
        <v>0</v>
      </c>
      <c r="Z34" s="1">
        <v>0</v>
      </c>
      <c r="AA34" s="1">
        <v>0</v>
      </c>
    </row>
    <row r="35" spans="1:27" x14ac:dyDescent="0.3">
      <c r="A35" s="1">
        <v>2007</v>
      </c>
      <c r="B35" s="1">
        <v>6</v>
      </c>
      <c r="C35" s="16">
        <v>2.2998343487348198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7">
        <v>3.3044864611087701E-2</v>
      </c>
      <c r="J35" s="7">
        <v>17.794596923687902</v>
      </c>
      <c r="K35" s="7">
        <v>208.11015046998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252.06000455953401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17">
        <v>0</v>
      </c>
      <c r="Y35" s="14">
        <v>0</v>
      </c>
      <c r="Z35" s="1">
        <v>0</v>
      </c>
      <c r="AA35" s="1">
        <v>0</v>
      </c>
    </row>
    <row r="36" spans="1:27" x14ac:dyDescent="0.3">
      <c r="A36" s="1">
        <v>2007</v>
      </c>
      <c r="B36" s="1">
        <v>7</v>
      </c>
      <c r="C36" s="16">
        <v>2.525815087941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7">
        <v>3.9160149222433799E-2</v>
      </c>
      <c r="J36" s="7">
        <v>17.724875481065901</v>
      </c>
      <c r="K36" s="7">
        <v>208.09802373824499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317.68883259272002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17">
        <v>0</v>
      </c>
      <c r="Y36" s="14">
        <v>0</v>
      </c>
      <c r="Z36" s="1">
        <v>0</v>
      </c>
      <c r="AA36" s="1">
        <v>0</v>
      </c>
    </row>
    <row r="37" spans="1:27" x14ac:dyDescent="0.3">
      <c r="A37" s="1">
        <v>2007</v>
      </c>
      <c r="B37" s="1">
        <v>8</v>
      </c>
      <c r="C37" s="16">
        <v>2.6862674029521698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7">
        <v>3.96143445372166E-2</v>
      </c>
      <c r="J37" s="7">
        <v>17.639011857512699</v>
      </c>
      <c r="K37" s="7">
        <v>208.93100000000001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363.995493075377</v>
      </c>
      <c r="T37" s="7">
        <v>0</v>
      </c>
      <c r="U37" s="7">
        <v>0</v>
      </c>
      <c r="V37" s="7">
        <v>0</v>
      </c>
      <c r="W37" s="7">
        <v>0</v>
      </c>
      <c r="X37" s="17">
        <v>0</v>
      </c>
      <c r="Y37" s="14">
        <v>0</v>
      </c>
      <c r="Z37" s="1">
        <v>0</v>
      </c>
      <c r="AA37" s="1">
        <v>0</v>
      </c>
    </row>
    <row r="38" spans="1:27" x14ac:dyDescent="0.3">
      <c r="A38" s="1">
        <v>2007</v>
      </c>
      <c r="B38" s="1">
        <v>9</v>
      </c>
      <c r="C38" s="16">
        <v>2.38700081239238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7">
        <v>3.37236029493432E-2</v>
      </c>
      <c r="J38" s="7">
        <v>17.542547691550801</v>
      </c>
      <c r="K38" s="7">
        <v>211.93375873486801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282.7129560866</v>
      </c>
      <c r="U38" s="7">
        <v>0</v>
      </c>
      <c r="V38" s="7">
        <v>0</v>
      </c>
      <c r="W38" s="7">
        <v>0</v>
      </c>
      <c r="X38" s="17">
        <v>0</v>
      </c>
      <c r="Y38" s="14">
        <v>0</v>
      </c>
      <c r="Z38" s="1">
        <v>0</v>
      </c>
      <c r="AA38" s="1">
        <v>0</v>
      </c>
    </row>
    <row r="39" spans="1:27" x14ac:dyDescent="0.3">
      <c r="A39" s="1">
        <v>2007</v>
      </c>
      <c r="B39" s="1">
        <v>10</v>
      </c>
      <c r="C39" s="16">
        <v>2.3586983890142701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7">
        <v>2.4137363908384599E-2</v>
      </c>
      <c r="J39" s="7">
        <v>17.443007613581798</v>
      </c>
      <c r="K39" s="7">
        <v>216.31170456462999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252.26314149058399</v>
      </c>
      <c r="V39" s="7">
        <v>0</v>
      </c>
      <c r="W39" s="7">
        <v>0</v>
      </c>
      <c r="X39" s="17">
        <v>0</v>
      </c>
      <c r="Y39" s="14">
        <v>0</v>
      </c>
      <c r="Z39" s="1">
        <v>0</v>
      </c>
      <c r="AA39" s="1">
        <v>0</v>
      </c>
    </row>
    <row r="40" spans="1:27" x14ac:dyDescent="0.3">
      <c r="A40" s="1">
        <v>2007</v>
      </c>
      <c r="B40" s="1">
        <v>11</v>
      </c>
      <c r="C40" s="16">
        <v>1.7911303364056801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7">
        <v>9.4798750493114998E-3</v>
      </c>
      <c r="J40" s="7">
        <v>17.338814404231702</v>
      </c>
      <c r="K40" s="7">
        <v>220.61633333329999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74.999636464394897</v>
      </c>
      <c r="W40" s="7">
        <v>0</v>
      </c>
      <c r="X40" s="17">
        <v>0</v>
      </c>
      <c r="Y40" s="14">
        <v>0</v>
      </c>
      <c r="Z40" s="1">
        <v>0</v>
      </c>
      <c r="AA40" s="1">
        <v>0</v>
      </c>
    </row>
    <row r="41" spans="1:27" x14ac:dyDescent="0.3">
      <c r="A41" s="1">
        <v>2007</v>
      </c>
      <c r="B41" s="1">
        <v>12</v>
      </c>
      <c r="C41" s="16">
        <v>1.89912890394213</v>
      </c>
      <c r="D41" s="16">
        <v>0</v>
      </c>
      <c r="E41" s="16">
        <v>0</v>
      </c>
      <c r="F41" s="16">
        <v>0</v>
      </c>
      <c r="G41" s="16">
        <v>0</v>
      </c>
      <c r="H41" s="16">
        <v>15.362368400100401</v>
      </c>
      <c r="I41" s="7">
        <v>5.1725581795000596E-3</v>
      </c>
      <c r="J41" s="7">
        <v>17.238835402121001</v>
      </c>
      <c r="K41" s="7">
        <v>224.17241670808099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77.072727963203803</v>
      </c>
      <c r="X41" s="17">
        <v>0</v>
      </c>
      <c r="Y41" s="14">
        <v>0</v>
      </c>
      <c r="Z41" s="1">
        <v>0</v>
      </c>
      <c r="AA41" s="1">
        <v>0</v>
      </c>
    </row>
    <row r="42" spans="1:27" x14ac:dyDescent="0.3">
      <c r="A42" s="1">
        <v>2008</v>
      </c>
      <c r="B42" s="1">
        <v>1</v>
      </c>
      <c r="C42" s="16">
        <v>1.80797719774929</v>
      </c>
      <c r="D42" s="16">
        <v>0</v>
      </c>
      <c r="E42" s="16">
        <v>64.955083488008697</v>
      </c>
      <c r="F42" s="16">
        <v>0</v>
      </c>
      <c r="G42" s="16">
        <v>0</v>
      </c>
      <c r="H42" s="16">
        <v>0</v>
      </c>
      <c r="I42" s="7">
        <v>8.8679851164816803E-3</v>
      </c>
      <c r="J42" s="7">
        <v>17.140091256605999</v>
      </c>
      <c r="K42" s="7">
        <v>227.02429354953</v>
      </c>
      <c r="L42" s="7">
        <v>29.2133677121539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17">
        <v>0</v>
      </c>
      <c r="Y42" s="14">
        <v>0</v>
      </c>
      <c r="Z42" s="1">
        <v>0</v>
      </c>
      <c r="AA42" s="1">
        <v>0</v>
      </c>
    </row>
    <row r="43" spans="1:27" x14ac:dyDescent="0.3">
      <c r="A43" s="1">
        <v>2008</v>
      </c>
      <c r="B43" s="1">
        <v>2</v>
      </c>
      <c r="C43" s="16">
        <v>1.7474567521176101</v>
      </c>
      <c r="D43" s="16">
        <v>0</v>
      </c>
      <c r="E43" s="16">
        <v>0</v>
      </c>
      <c r="F43" s="16">
        <v>21.532230758586799</v>
      </c>
      <c r="G43" s="16">
        <v>0</v>
      </c>
      <c r="H43" s="16">
        <v>0</v>
      </c>
      <c r="I43" s="7">
        <v>1.18830739861941E-2</v>
      </c>
      <c r="J43" s="7">
        <v>17.043188380077599</v>
      </c>
      <c r="K43" s="7">
        <v>229.95166666669999</v>
      </c>
      <c r="L43" s="7">
        <v>0</v>
      </c>
      <c r="M43" s="7">
        <v>59.2900554056788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17">
        <v>1</v>
      </c>
      <c r="Y43" s="14">
        <v>0</v>
      </c>
      <c r="Z43" s="1">
        <v>0</v>
      </c>
      <c r="AA43" s="1">
        <v>0</v>
      </c>
    </row>
    <row r="44" spans="1:27" x14ac:dyDescent="0.3">
      <c r="A44" s="1">
        <v>2008</v>
      </c>
      <c r="B44" s="1">
        <v>3</v>
      </c>
      <c r="C44" s="16">
        <v>1.84215975035246</v>
      </c>
      <c r="D44" s="16">
        <v>0</v>
      </c>
      <c r="E44" s="16">
        <v>0</v>
      </c>
      <c r="F44" s="16">
        <v>0</v>
      </c>
      <c r="G44" s="16">
        <v>9.3071686408492305</v>
      </c>
      <c r="H44" s="16">
        <v>0</v>
      </c>
      <c r="I44" s="7">
        <v>2.1897780870339001E-2</v>
      </c>
      <c r="J44" s="7">
        <v>16.9334623294897</v>
      </c>
      <c r="K44" s="7">
        <v>233.56825004476599</v>
      </c>
      <c r="L44" s="7">
        <v>0</v>
      </c>
      <c r="M44" s="7">
        <v>0</v>
      </c>
      <c r="N44" s="7">
        <v>65.686542145850197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17">
        <v>0</v>
      </c>
      <c r="Y44" s="14">
        <v>0</v>
      </c>
      <c r="Z44" s="1">
        <v>0</v>
      </c>
      <c r="AA44" s="1">
        <v>0</v>
      </c>
    </row>
    <row r="45" spans="1:27" x14ac:dyDescent="0.3">
      <c r="A45" s="1">
        <v>2008</v>
      </c>
      <c r="B45" s="1">
        <v>4</v>
      </c>
      <c r="C45" s="16">
        <v>1.9077848334913601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7">
        <v>3.8676619597311099E-2</v>
      </c>
      <c r="J45" s="7">
        <v>16.771932248754801</v>
      </c>
      <c r="K45" s="7">
        <v>238.59648168045601</v>
      </c>
      <c r="L45" s="7">
        <v>0</v>
      </c>
      <c r="M45" s="7">
        <v>0</v>
      </c>
      <c r="N45" s="7">
        <v>0</v>
      </c>
      <c r="O45" s="7">
        <v>109.060855055198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17">
        <v>0</v>
      </c>
      <c r="Y45" s="14">
        <v>0</v>
      </c>
      <c r="Z45" s="1">
        <v>0</v>
      </c>
      <c r="AA45" s="1">
        <v>0</v>
      </c>
    </row>
    <row r="46" spans="1:27" x14ac:dyDescent="0.3">
      <c r="A46" s="1">
        <v>2008</v>
      </c>
      <c r="B46" s="1">
        <v>5</v>
      </c>
      <c r="C46" s="16">
        <v>2.28006758283483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7">
        <v>7.0774412211913607E-2</v>
      </c>
      <c r="J46" s="7">
        <v>16.565805864404702</v>
      </c>
      <c r="K46" s="7">
        <v>246.92766666669999</v>
      </c>
      <c r="L46" s="7">
        <v>0</v>
      </c>
      <c r="M46" s="7">
        <v>0</v>
      </c>
      <c r="N46" s="7">
        <v>0</v>
      </c>
      <c r="O46" s="7">
        <v>0</v>
      </c>
      <c r="P46" s="7">
        <v>237.13040633662001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17">
        <v>0</v>
      </c>
      <c r="Y46" s="14">
        <v>0</v>
      </c>
      <c r="Z46" s="1">
        <v>0</v>
      </c>
      <c r="AA46" s="1">
        <v>0</v>
      </c>
    </row>
    <row r="47" spans="1:27" x14ac:dyDescent="0.3">
      <c r="A47" s="1">
        <v>2008</v>
      </c>
      <c r="B47" s="1">
        <v>6</v>
      </c>
      <c r="C47" s="16">
        <v>2.32790210227054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7">
        <v>9.2222295435602203E-2</v>
      </c>
      <c r="J47" s="7">
        <v>16.334704457896901</v>
      </c>
      <c r="K47" s="7">
        <v>257.76426265633199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279.15273616670299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17">
        <v>0</v>
      </c>
      <c r="Y47" s="14">
        <v>0</v>
      </c>
      <c r="Z47" s="1">
        <v>0</v>
      </c>
      <c r="AA47" s="1">
        <v>0</v>
      </c>
    </row>
    <row r="48" spans="1:27" x14ac:dyDescent="0.3">
      <c r="A48" s="1">
        <v>2008</v>
      </c>
      <c r="B48" s="1">
        <v>7</v>
      </c>
      <c r="C48" s="16">
        <v>2.3827711885867702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7">
        <v>0.1095323498172</v>
      </c>
      <c r="J48" s="7">
        <v>16.143771804978201</v>
      </c>
      <c r="K48" s="7">
        <v>266.118685378441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286.59632428968303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17">
        <v>0</v>
      </c>
      <c r="Y48" s="14">
        <v>0</v>
      </c>
      <c r="Z48" s="1">
        <v>0</v>
      </c>
      <c r="AA48" s="1">
        <v>0</v>
      </c>
    </row>
    <row r="49" spans="1:27" x14ac:dyDescent="0.3">
      <c r="A49" s="1">
        <v>2008</v>
      </c>
      <c r="B49" s="1">
        <v>8</v>
      </c>
      <c r="C49" s="16">
        <v>2.4604476542369502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7">
        <v>0.110993128081786</v>
      </c>
      <c r="J49" s="7">
        <v>16.012343722503299</v>
      </c>
      <c r="K49" s="7">
        <v>264.61333333329998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325.17191015162399</v>
      </c>
      <c r="T49" s="7">
        <v>0</v>
      </c>
      <c r="U49" s="7">
        <v>0</v>
      </c>
      <c r="V49" s="7">
        <v>0</v>
      </c>
      <c r="W49" s="7">
        <v>0</v>
      </c>
      <c r="X49" s="17">
        <v>0</v>
      </c>
      <c r="Y49" s="14">
        <v>0</v>
      </c>
      <c r="Z49" s="1">
        <v>0</v>
      </c>
      <c r="AA49" s="1">
        <v>0</v>
      </c>
    </row>
    <row r="50" spans="1:27" x14ac:dyDescent="0.3">
      <c r="A50" s="1">
        <v>2008</v>
      </c>
      <c r="B50" s="1">
        <v>9</v>
      </c>
      <c r="C50" s="16">
        <v>2.3628792550615301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7">
        <v>9.4564581290210503E-2</v>
      </c>
      <c r="J50" s="7">
        <v>15.899766165735199</v>
      </c>
      <c r="K50" s="7">
        <v>248.781598821659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294.55016644585402</v>
      </c>
      <c r="U50" s="7">
        <v>0</v>
      </c>
      <c r="V50" s="7">
        <v>0</v>
      </c>
      <c r="W50" s="7">
        <v>0</v>
      </c>
      <c r="X50" s="17">
        <v>0</v>
      </c>
      <c r="Y50" s="14">
        <v>0</v>
      </c>
      <c r="Z50" s="1">
        <v>0</v>
      </c>
      <c r="AA50" s="1">
        <v>0</v>
      </c>
    </row>
    <row r="51" spans="1:27" x14ac:dyDescent="0.3">
      <c r="A51" s="1">
        <v>2008</v>
      </c>
      <c r="B51" s="1">
        <v>10</v>
      </c>
      <c r="C51" s="16">
        <v>2.0808102235536099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7">
        <v>6.7703017257272402E-2</v>
      </c>
      <c r="J51" s="7">
        <v>15.745920611330201</v>
      </c>
      <c r="K51" s="7">
        <v>225.02256913599999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173.313863720228</v>
      </c>
      <c r="V51" s="7">
        <v>0</v>
      </c>
      <c r="W51" s="7">
        <v>0</v>
      </c>
      <c r="X51" s="17">
        <v>0</v>
      </c>
      <c r="Y51" s="14">
        <v>0</v>
      </c>
      <c r="Z51" s="1">
        <v>0</v>
      </c>
      <c r="AA51" s="1">
        <v>0</v>
      </c>
    </row>
    <row r="52" spans="1:27" x14ac:dyDescent="0.3">
      <c r="A52" s="1">
        <v>2008</v>
      </c>
      <c r="B52" s="1">
        <v>11</v>
      </c>
      <c r="C52" s="16">
        <v>1.69998043992389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7">
        <v>2.6608890608911199E-2</v>
      </c>
      <c r="J52" s="7">
        <v>15.500329710618299</v>
      </c>
      <c r="K52" s="7">
        <v>203.26766666669999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54.144529694587902</v>
      </c>
      <c r="W52" s="7">
        <v>0</v>
      </c>
      <c r="X52" s="17">
        <v>0</v>
      </c>
      <c r="Y52" s="14">
        <v>0</v>
      </c>
      <c r="Z52" s="1">
        <v>0</v>
      </c>
      <c r="AA52" s="1">
        <v>0</v>
      </c>
    </row>
    <row r="53" spans="1:27" x14ac:dyDescent="0.3">
      <c r="A53" s="1">
        <v>2008</v>
      </c>
      <c r="B53" s="1">
        <v>12</v>
      </c>
      <c r="C53" s="16">
        <v>1.7355396302142001</v>
      </c>
      <c r="D53" s="16">
        <v>0</v>
      </c>
      <c r="E53" s="16">
        <v>0</v>
      </c>
      <c r="F53" s="16">
        <v>0</v>
      </c>
      <c r="G53" s="16">
        <v>0</v>
      </c>
      <c r="H53" s="16">
        <v>24.9361418001826</v>
      </c>
      <c r="I53" s="7">
        <v>1.45260131810731E-2</v>
      </c>
      <c r="J53" s="7">
        <v>15.223741665973201</v>
      </c>
      <c r="K53" s="7">
        <v>189.098515209563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37.5994923180927</v>
      </c>
      <c r="X53" s="17">
        <v>0</v>
      </c>
      <c r="Y53" s="14">
        <v>0</v>
      </c>
      <c r="Z53" s="1">
        <v>0</v>
      </c>
      <c r="AA53" s="1">
        <v>0</v>
      </c>
    </row>
    <row r="54" spans="1:27" x14ac:dyDescent="0.3">
      <c r="A54" s="1">
        <v>2009</v>
      </c>
      <c r="B54" s="1">
        <v>1</v>
      </c>
      <c r="C54" s="16">
        <v>1.7802729835000899</v>
      </c>
      <c r="D54" s="16">
        <v>0</v>
      </c>
      <c r="E54" s="16">
        <v>108.690569190368</v>
      </c>
      <c r="F54" s="16">
        <v>0</v>
      </c>
      <c r="G54" s="16">
        <v>0</v>
      </c>
      <c r="H54" s="16">
        <v>0</v>
      </c>
      <c r="I54" s="7">
        <v>1.1003718304051001E-2</v>
      </c>
      <c r="J54" s="7">
        <v>14.9647120283917</v>
      </c>
      <c r="K54" s="7">
        <v>182.53449898143</v>
      </c>
      <c r="L54" s="7">
        <v>22.665730684856499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17">
        <v>0</v>
      </c>
      <c r="Y54" s="14">
        <v>0</v>
      </c>
      <c r="Z54" s="1">
        <v>0</v>
      </c>
      <c r="AA54" s="1">
        <v>0</v>
      </c>
    </row>
    <row r="55" spans="1:27" x14ac:dyDescent="0.3">
      <c r="A55" s="1">
        <v>2009</v>
      </c>
      <c r="B55" s="1">
        <v>2</v>
      </c>
      <c r="C55" s="16">
        <v>1.6069666447834201</v>
      </c>
      <c r="D55" s="16">
        <v>0</v>
      </c>
      <c r="E55" s="16">
        <v>0</v>
      </c>
      <c r="F55" s="16">
        <v>188.79197203111801</v>
      </c>
      <c r="G55" s="16">
        <v>0</v>
      </c>
      <c r="H55" s="16">
        <v>0</v>
      </c>
      <c r="I55" s="7">
        <v>1.47503909783968E-2</v>
      </c>
      <c r="J55" s="7">
        <v>14.780430813310501</v>
      </c>
      <c r="K55" s="7">
        <v>180.26566666670001</v>
      </c>
      <c r="L55" s="7">
        <v>0</v>
      </c>
      <c r="M55" s="7">
        <v>19.407634307921299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17">
        <v>0</v>
      </c>
      <c r="Y55" s="14">
        <v>0</v>
      </c>
      <c r="Z55" s="1">
        <v>0</v>
      </c>
      <c r="AA55" s="1">
        <v>0</v>
      </c>
    </row>
    <row r="56" spans="1:27" x14ac:dyDescent="0.3">
      <c r="A56" s="1">
        <v>2009</v>
      </c>
      <c r="B56" s="1">
        <v>3</v>
      </c>
      <c r="C56" s="16">
        <v>1.7786751327507699</v>
      </c>
      <c r="D56" s="16">
        <v>0</v>
      </c>
      <c r="E56" s="16">
        <v>0</v>
      </c>
      <c r="F56" s="16">
        <v>0</v>
      </c>
      <c r="G56" s="16">
        <v>218.09783467884901</v>
      </c>
      <c r="H56" s="16">
        <v>0</v>
      </c>
      <c r="I56" s="7">
        <v>2.7182941282610298E-2</v>
      </c>
      <c r="J56" s="7">
        <v>14.6583002642263</v>
      </c>
      <c r="K56" s="7">
        <v>180.16722760956</v>
      </c>
      <c r="L56" s="7">
        <v>0</v>
      </c>
      <c r="M56" s="7">
        <v>0</v>
      </c>
      <c r="N56" s="7">
        <v>58.110139740637202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17">
        <v>0</v>
      </c>
      <c r="Y56" s="14">
        <v>0</v>
      </c>
      <c r="Z56" s="1">
        <v>0</v>
      </c>
      <c r="AA56" s="1">
        <v>0</v>
      </c>
    </row>
    <row r="57" spans="1:27" x14ac:dyDescent="0.3">
      <c r="A57" s="1">
        <v>2009</v>
      </c>
      <c r="B57" s="1">
        <v>4</v>
      </c>
      <c r="C57" s="16">
        <v>1.88633226465947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7">
        <v>4.8002910650449898E-2</v>
      </c>
      <c r="J57" s="7">
        <v>14.5354524882404</v>
      </c>
      <c r="K57" s="7">
        <v>181.56229970766799</v>
      </c>
      <c r="L57" s="7">
        <v>0</v>
      </c>
      <c r="M57" s="7">
        <v>0</v>
      </c>
      <c r="N57" s="7">
        <v>0</v>
      </c>
      <c r="O57" s="7">
        <v>123.068231939155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17">
        <v>0</v>
      </c>
      <c r="Y57" s="14">
        <v>0</v>
      </c>
      <c r="Z57" s="1">
        <v>0</v>
      </c>
      <c r="AA57" s="1">
        <v>0</v>
      </c>
    </row>
    <row r="58" spans="1:27" x14ac:dyDescent="0.3">
      <c r="A58" s="1">
        <v>2009</v>
      </c>
      <c r="B58" s="1">
        <v>5</v>
      </c>
      <c r="C58" s="16">
        <v>2.1462709072509401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7">
        <v>8.7825430154332598E-2</v>
      </c>
      <c r="J58" s="7">
        <v>14.398957889191401</v>
      </c>
      <c r="K58" s="7">
        <v>184.80500000000001</v>
      </c>
      <c r="L58" s="7">
        <v>0</v>
      </c>
      <c r="M58" s="7">
        <v>0</v>
      </c>
      <c r="N58" s="7">
        <v>0</v>
      </c>
      <c r="O58" s="7">
        <v>0</v>
      </c>
      <c r="P58" s="7">
        <v>205.55904412801499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17">
        <v>0</v>
      </c>
      <c r="Y58" s="14">
        <v>0</v>
      </c>
      <c r="Z58" s="1">
        <v>0</v>
      </c>
      <c r="AA58" s="1">
        <v>0</v>
      </c>
    </row>
    <row r="59" spans="1:27" x14ac:dyDescent="0.3">
      <c r="A59" s="1">
        <v>2009</v>
      </c>
      <c r="B59" s="1">
        <v>6</v>
      </c>
      <c r="C59" s="16">
        <v>2.3049484228036201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7">
        <v>0.114473033907212</v>
      </c>
      <c r="J59" s="7">
        <v>14.2565859275457</v>
      </c>
      <c r="K59" s="7">
        <v>189.512470790474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286.28501498299102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17">
        <v>0</v>
      </c>
      <c r="Y59" s="14">
        <v>0</v>
      </c>
      <c r="Z59" s="1">
        <v>0</v>
      </c>
      <c r="AA59" s="1">
        <v>0</v>
      </c>
    </row>
    <row r="60" spans="1:27" x14ac:dyDescent="0.3">
      <c r="A60" s="1">
        <v>2009</v>
      </c>
      <c r="B60" s="1">
        <v>7</v>
      </c>
      <c r="C60" s="16">
        <v>2.4470794348115001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7">
        <v>0.135804001257709</v>
      </c>
      <c r="J60" s="7">
        <v>14.140260957606699</v>
      </c>
      <c r="K60" s="7">
        <v>195.07268167642701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333.191009315038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17">
        <v>0</v>
      </c>
      <c r="Y60" s="14">
        <v>0</v>
      </c>
      <c r="Z60" s="1">
        <v>0</v>
      </c>
      <c r="AA60" s="1">
        <v>0</v>
      </c>
    </row>
    <row r="61" spans="1:27" x14ac:dyDescent="0.3">
      <c r="A61" s="1">
        <v>2009</v>
      </c>
      <c r="B61" s="1">
        <v>8</v>
      </c>
      <c r="C61" s="16">
        <v>2.5446596546757498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7">
        <v>0.1375289719884</v>
      </c>
      <c r="J61" s="7">
        <v>14.0616573439597</v>
      </c>
      <c r="K61" s="7">
        <v>200.04599999999999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358.89720244871302</v>
      </c>
      <c r="T61" s="7">
        <v>0</v>
      </c>
      <c r="U61" s="7">
        <v>0</v>
      </c>
      <c r="V61" s="7">
        <v>0</v>
      </c>
      <c r="W61" s="7">
        <v>0</v>
      </c>
      <c r="X61" s="17">
        <v>0</v>
      </c>
      <c r="Y61" s="14">
        <v>0</v>
      </c>
      <c r="Z61" s="1">
        <v>0</v>
      </c>
      <c r="AA61" s="1">
        <v>0</v>
      </c>
    </row>
    <row r="62" spans="1:27" x14ac:dyDescent="0.3">
      <c r="A62" s="1">
        <v>2009</v>
      </c>
      <c r="B62" s="1">
        <v>9</v>
      </c>
      <c r="C62" s="16">
        <v>2.3004751193470199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7">
        <v>0.117143133550249</v>
      </c>
      <c r="J62" s="7">
        <v>14.0243947622228</v>
      </c>
      <c r="K62" s="7">
        <v>203.897615686059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293.17953447835202</v>
      </c>
      <c r="U62" s="7">
        <v>0</v>
      </c>
      <c r="V62" s="7">
        <v>0</v>
      </c>
      <c r="W62" s="7">
        <v>0</v>
      </c>
      <c r="X62" s="17">
        <v>0</v>
      </c>
      <c r="Y62" s="14">
        <v>0</v>
      </c>
      <c r="Z62" s="1">
        <v>0</v>
      </c>
      <c r="AA62" s="1">
        <v>0</v>
      </c>
    </row>
    <row r="63" spans="1:27" x14ac:dyDescent="0.3">
      <c r="A63" s="1">
        <v>2009</v>
      </c>
      <c r="B63" s="1">
        <v>10</v>
      </c>
      <c r="C63" s="16">
        <v>2.2999440516193301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7">
        <v>8.3858516245277195E-2</v>
      </c>
      <c r="J63" s="7">
        <v>14.022367902695599</v>
      </c>
      <c r="K63" s="7">
        <v>206.602856375626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264.36692505127598</v>
      </c>
      <c r="V63" s="7">
        <v>0</v>
      </c>
      <c r="W63" s="7">
        <v>0</v>
      </c>
      <c r="X63" s="17">
        <v>0</v>
      </c>
      <c r="Y63" s="14">
        <v>0</v>
      </c>
      <c r="Z63" s="1">
        <v>0</v>
      </c>
      <c r="AA63" s="1">
        <v>0</v>
      </c>
    </row>
    <row r="64" spans="1:27" x14ac:dyDescent="0.3">
      <c r="A64" s="1">
        <v>2009</v>
      </c>
      <c r="B64" s="1">
        <v>11</v>
      </c>
      <c r="C64" s="16">
        <v>1.8038242350929701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7">
        <v>3.2910614329178897E-2</v>
      </c>
      <c r="J64" s="7">
        <v>14.0509155628055</v>
      </c>
      <c r="K64" s="7">
        <v>208.52199999999999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100.30513597769701</v>
      </c>
      <c r="W64" s="7">
        <v>0</v>
      </c>
      <c r="X64" s="17">
        <v>0</v>
      </c>
      <c r="Y64" s="14">
        <v>0</v>
      </c>
      <c r="Z64" s="1">
        <v>0</v>
      </c>
      <c r="AA64" s="1">
        <v>0</v>
      </c>
    </row>
    <row r="65" spans="1:27" x14ac:dyDescent="0.3">
      <c r="A65" s="1">
        <v>2009</v>
      </c>
      <c r="B65" s="1">
        <v>12</v>
      </c>
      <c r="C65" s="16">
        <v>1.82622933910936</v>
      </c>
      <c r="D65" s="16">
        <v>0</v>
      </c>
      <c r="E65" s="16">
        <v>0</v>
      </c>
      <c r="F65" s="16">
        <v>0</v>
      </c>
      <c r="G65" s="16">
        <v>0</v>
      </c>
      <c r="H65" s="16">
        <v>48.454432581044699</v>
      </c>
      <c r="I65" s="7">
        <v>1.7962258549769801E-2</v>
      </c>
      <c r="J65" s="7">
        <v>14.1038084712473</v>
      </c>
      <c r="K65" s="7">
        <v>210.06230207028699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63.2926610053036</v>
      </c>
      <c r="X65" s="17">
        <v>0</v>
      </c>
      <c r="Y65" s="14">
        <v>0</v>
      </c>
      <c r="Z65" s="1">
        <v>0</v>
      </c>
      <c r="AA65" s="1">
        <v>0</v>
      </c>
    </row>
    <row r="66" spans="1:27" x14ac:dyDescent="0.3">
      <c r="A66" s="1">
        <v>2010</v>
      </c>
      <c r="B66" s="1">
        <v>1</v>
      </c>
      <c r="C66" s="16">
        <v>2.0614930488457701</v>
      </c>
      <c r="D66" s="16">
        <v>8.0887785490427309</v>
      </c>
      <c r="E66" s="16">
        <v>244.20806310180001</v>
      </c>
      <c r="F66" s="16">
        <v>0</v>
      </c>
      <c r="G66" s="16">
        <v>0</v>
      </c>
      <c r="H66" s="16">
        <v>0</v>
      </c>
      <c r="I66" s="7">
        <v>1.3256864156945099E-2</v>
      </c>
      <c r="J66" s="7">
        <v>14.181354963699301</v>
      </c>
      <c r="K66" s="7">
        <v>210.920560321435</v>
      </c>
      <c r="L66" s="7">
        <v>19.033655869255998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17">
        <v>0</v>
      </c>
      <c r="Y66" s="14">
        <v>0</v>
      </c>
      <c r="Z66" s="1">
        <v>0</v>
      </c>
      <c r="AA66" s="1">
        <v>0</v>
      </c>
    </row>
    <row r="67" spans="1:27" x14ac:dyDescent="0.3">
      <c r="A67" s="1">
        <v>2010</v>
      </c>
      <c r="B67" s="1">
        <v>2</v>
      </c>
      <c r="C67" s="16">
        <v>1.67780315492703</v>
      </c>
      <c r="D67" s="16">
        <v>0</v>
      </c>
      <c r="E67" s="16">
        <v>0</v>
      </c>
      <c r="F67" s="16">
        <v>422.29129403309702</v>
      </c>
      <c r="G67" s="16">
        <v>0</v>
      </c>
      <c r="H67" s="16">
        <v>0</v>
      </c>
      <c r="I67" s="7">
        <v>1.7756447136238501E-2</v>
      </c>
      <c r="J67" s="7">
        <v>14.2754384896869</v>
      </c>
      <c r="K67" s="7">
        <v>210.8213333333</v>
      </c>
      <c r="L67" s="7">
        <v>0</v>
      </c>
      <c r="M67" s="7">
        <v>7.1720930852976803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17">
        <v>0</v>
      </c>
      <c r="Y67" s="14">
        <v>0</v>
      </c>
      <c r="Z67" s="1">
        <v>0</v>
      </c>
      <c r="AA67" s="1">
        <v>0</v>
      </c>
    </row>
    <row r="68" spans="1:27" x14ac:dyDescent="0.3">
      <c r="A68" s="1">
        <v>2010</v>
      </c>
      <c r="B68" s="1">
        <v>3</v>
      </c>
      <c r="C68" s="16">
        <v>1.7249566173358</v>
      </c>
      <c r="D68" s="16">
        <v>0</v>
      </c>
      <c r="E68" s="16">
        <v>0</v>
      </c>
      <c r="F68" s="16">
        <v>0</v>
      </c>
      <c r="G68" s="16">
        <v>516.26917581656596</v>
      </c>
      <c r="H68" s="16">
        <v>0</v>
      </c>
      <c r="I68" s="7">
        <v>3.2681035492246602E-2</v>
      </c>
      <c r="J68" s="7">
        <v>14.358771524777801</v>
      </c>
      <c r="K68" s="7">
        <v>209.57552581922801</v>
      </c>
      <c r="L68" s="7">
        <v>0</v>
      </c>
      <c r="M68" s="7">
        <v>0</v>
      </c>
      <c r="N68" s="7">
        <v>15.3938955353357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17">
        <v>0</v>
      </c>
      <c r="Y68" s="14">
        <v>0</v>
      </c>
      <c r="Z68" s="1">
        <v>0</v>
      </c>
      <c r="AA68" s="1">
        <v>0</v>
      </c>
    </row>
    <row r="69" spans="1:27" x14ac:dyDescent="0.3">
      <c r="A69" s="1">
        <v>2010</v>
      </c>
      <c r="B69" s="1">
        <v>4</v>
      </c>
      <c r="C69" s="16">
        <v>1.7590282474626799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7">
        <v>5.76605190771904E-2</v>
      </c>
      <c r="J69" s="7">
        <v>14.430895494679801</v>
      </c>
      <c r="K69" s="7">
        <v>207.98107109243</v>
      </c>
      <c r="L69" s="7">
        <v>0</v>
      </c>
      <c r="M69" s="7">
        <v>0</v>
      </c>
      <c r="N69" s="7">
        <v>0</v>
      </c>
      <c r="O69" s="7">
        <v>89.075753220245701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17">
        <v>0</v>
      </c>
      <c r="Y69" s="14">
        <v>0</v>
      </c>
      <c r="Z69" s="1">
        <v>0</v>
      </c>
      <c r="AA69" s="1">
        <v>0</v>
      </c>
    </row>
    <row r="70" spans="1:27" x14ac:dyDescent="0.3">
      <c r="A70" s="1">
        <v>2010</v>
      </c>
      <c r="B70" s="1">
        <v>5</v>
      </c>
      <c r="C70" s="16">
        <v>2.2743454654946098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7">
        <v>0.10538099038132399</v>
      </c>
      <c r="J70" s="7">
        <v>14.466322424342399</v>
      </c>
      <c r="K70" s="7">
        <v>206.4523333333</v>
      </c>
      <c r="L70" s="7">
        <v>0</v>
      </c>
      <c r="M70" s="7">
        <v>0</v>
      </c>
      <c r="N70" s="7">
        <v>0</v>
      </c>
      <c r="O70" s="7">
        <v>0</v>
      </c>
      <c r="P70" s="7">
        <v>255.19546441188399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17">
        <v>0</v>
      </c>
      <c r="Y70" s="14">
        <v>0</v>
      </c>
      <c r="Z70" s="1">
        <v>0</v>
      </c>
      <c r="AA70" s="1">
        <v>0</v>
      </c>
    </row>
    <row r="71" spans="1:27" x14ac:dyDescent="0.3">
      <c r="A71" s="1">
        <v>2010</v>
      </c>
      <c r="B71" s="1">
        <v>6</v>
      </c>
      <c r="C71" s="16">
        <v>2.49766434331627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7">
        <v>0.13731346049559101</v>
      </c>
      <c r="J71" s="7">
        <v>14.4776873488399</v>
      </c>
      <c r="K71" s="7">
        <v>205.86762393420599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357.76280800516599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17">
        <v>0</v>
      </c>
      <c r="Y71" s="14">
        <v>0</v>
      </c>
      <c r="Z71" s="1">
        <v>0</v>
      </c>
      <c r="AA71" s="1">
        <v>0</v>
      </c>
    </row>
    <row r="72" spans="1:27" x14ac:dyDescent="0.3">
      <c r="A72" s="1">
        <v>2010</v>
      </c>
      <c r="B72" s="1">
        <v>7</v>
      </c>
      <c r="C72" s="16">
        <v>2.5505752287857701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7">
        <v>0.16288631760695499</v>
      </c>
      <c r="J72" s="7">
        <v>14.4802363448219</v>
      </c>
      <c r="K72" s="7">
        <v>206.50634804005199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367.30223254471503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17">
        <v>0</v>
      </c>
      <c r="Y72" s="14">
        <v>0</v>
      </c>
      <c r="Z72" s="1">
        <v>0</v>
      </c>
      <c r="AA72" s="1">
        <v>0</v>
      </c>
    </row>
    <row r="73" spans="1:27" x14ac:dyDescent="0.3">
      <c r="A73" s="1">
        <v>2010</v>
      </c>
      <c r="B73" s="1">
        <v>8</v>
      </c>
      <c r="C73" s="16">
        <v>2.5202159742739099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7">
        <v>0.16483117373614301</v>
      </c>
      <c r="J73" s="7">
        <v>14.4893608800383</v>
      </c>
      <c r="K73" s="7">
        <v>208.53700000000001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354.65811283826901</v>
      </c>
      <c r="T73" s="7">
        <v>0</v>
      </c>
      <c r="U73" s="7">
        <v>0</v>
      </c>
      <c r="V73" s="7">
        <v>0</v>
      </c>
      <c r="W73" s="7">
        <v>0</v>
      </c>
      <c r="X73" s="17">
        <v>0</v>
      </c>
      <c r="Y73" s="14">
        <v>0</v>
      </c>
      <c r="Z73" s="1">
        <v>0</v>
      </c>
      <c r="AA73" s="1">
        <v>0</v>
      </c>
    </row>
    <row r="74" spans="1:27" x14ac:dyDescent="0.3">
      <c r="A74" s="1">
        <v>2010</v>
      </c>
      <c r="B74" s="1">
        <v>9</v>
      </c>
      <c r="C74" s="16">
        <v>2.3337124412945802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7">
        <v>0.140360716450604</v>
      </c>
      <c r="J74" s="7">
        <v>14.5104032093735</v>
      </c>
      <c r="K74" s="7">
        <v>212.14030107591799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310.20753392323599</v>
      </c>
      <c r="U74" s="7">
        <v>0</v>
      </c>
      <c r="V74" s="7">
        <v>0</v>
      </c>
      <c r="W74" s="7">
        <v>0</v>
      </c>
      <c r="X74" s="17">
        <v>0</v>
      </c>
      <c r="Y74" s="14">
        <v>0</v>
      </c>
      <c r="Z74" s="1">
        <v>0</v>
      </c>
      <c r="AA74" s="1">
        <v>0</v>
      </c>
    </row>
    <row r="75" spans="1:27" x14ac:dyDescent="0.3">
      <c r="A75" s="1">
        <v>2010</v>
      </c>
      <c r="B75" s="1">
        <v>10</v>
      </c>
      <c r="C75" s="16">
        <v>2.0346312927428598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7">
        <v>0.100483792454461</v>
      </c>
      <c r="J75" s="7">
        <v>14.545027619568801</v>
      </c>
      <c r="K75" s="7">
        <v>216.630101390139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181.64747294989201</v>
      </c>
      <c r="V75" s="7">
        <v>0</v>
      </c>
      <c r="W75" s="7">
        <v>0</v>
      </c>
      <c r="X75" s="17">
        <v>0</v>
      </c>
      <c r="Y75" s="14">
        <v>0</v>
      </c>
      <c r="Z75" s="1">
        <v>0</v>
      </c>
      <c r="AA75" s="1">
        <v>0</v>
      </c>
    </row>
    <row r="76" spans="1:27" x14ac:dyDescent="0.3">
      <c r="A76" s="1">
        <v>2010</v>
      </c>
      <c r="B76" s="1">
        <v>11</v>
      </c>
      <c r="C76" s="16">
        <v>1.7079299724555399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7">
        <v>3.94574318847963E-2</v>
      </c>
      <c r="J76" s="7">
        <v>14.5956809205548</v>
      </c>
      <c r="K76" s="7">
        <v>221.04933333330001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78.039164038250902</v>
      </c>
      <c r="W76" s="7">
        <v>0</v>
      </c>
      <c r="X76" s="17">
        <v>0</v>
      </c>
      <c r="Y76" s="14">
        <v>0</v>
      </c>
      <c r="Z76" s="1">
        <v>0</v>
      </c>
      <c r="AA76" s="1">
        <v>0</v>
      </c>
    </row>
    <row r="77" spans="1:27" x14ac:dyDescent="0.3">
      <c r="A77" s="1">
        <v>2010</v>
      </c>
      <c r="B77" s="1">
        <v>12</v>
      </c>
      <c r="C77" s="16">
        <v>1.9408313471884899</v>
      </c>
      <c r="D77" s="16">
        <v>2.5809404509696598</v>
      </c>
      <c r="E77" s="16">
        <v>0</v>
      </c>
      <c r="F77" s="16">
        <v>0</v>
      </c>
      <c r="G77" s="16">
        <v>0</v>
      </c>
      <c r="H77" s="16">
        <v>259.37015742394902</v>
      </c>
      <c r="I77" s="7">
        <v>2.1525131997534201E-2</v>
      </c>
      <c r="J77" s="7">
        <v>14.645168527812199</v>
      </c>
      <c r="K77" s="7">
        <v>225.14429123675399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3.7391387409890902</v>
      </c>
      <c r="X77" s="17">
        <v>0</v>
      </c>
      <c r="Y77" s="14">
        <v>0</v>
      </c>
      <c r="Z77" s="1">
        <v>0</v>
      </c>
      <c r="AA77" s="1">
        <v>0</v>
      </c>
    </row>
    <row r="78" spans="1:27" x14ac:dyDescent="0.3">
      <c r="A78" s="1">
        <v>2011</v>
      </c>
      <c r="B78" s="1">
        <v>1</v>
      </c>
      <c r="C78" s="16">
        <v>1.7281652603590201</v>
      </c>
      <c r="D78" s="16">
        <v>0</v>
      </c>
      <c r="E78" s="16">
        <v>112.818940749348</v>
      </c>
      <c r="F78" s="16">
        <v>0</v>
      </c>
      <c r="G78" s="16">
        <v>0</v>
      </c>
      <c r="H78" s="16">
        <v>0</v>
      </c>
      <c r="I78" s="7">
        <v>1.5501574126205699E-2</v>
      </c>
      <c r="J78" s="7">
        <v>14.6797888600563</v>
      </c>
      <c r="K78" s="7">
        <v>229.04686410214501</v>
      </c>
      <c r="L78" s="7">
        <v>13.4916787578137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17">
        <v>0</v>
      </c>
      <c r="Y78" s="14">
        <v>0</v>
      </c>
      <c r="Z78" s="1">
        <v>0</v>
      </c>
      <c r="AA78" s="1">
        <v>0</v>
      </c>
    </row>
    <row r="79" spans="1:27" x14ac:dyDescent="0.3">
      <c r="A79" s="1">
        <v>2011</v>
      </c>
      <c r="B79" s="1">
        <v>2</v>
      </c>
      <c r="C79" s="16">
        <v>1.58015033146531</v>
      </c>
      <c r="D79" s="16">
        <v>0</v>
      </c>
      <c r="E79" s="16">
        <v>0</v>
      </c>
      <c r="F79" s="16">
        <v>34.5571260230099</v>
      </c>
      <c r="G79" s="16">
        <v>0</v>
      </c>
      <c r="H79" s="16">
        <v>0</v>
      </c>
      <c r="I79" s="7">
        <v>2.0773234782147099E-2</v>
      </c>
      <c r="J79" s="7">
        <v>14.6857805552072</v>
      </c>
      <c r="K79" s="7">
        <v>233.66499999999999</v>
      </c>
      <c r="L79" s="7">
        <v>0</v>
      </c>
      <c r="M79" s="7">
        <v>42.232191903340002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17">
        <v>0</v>
      </c>
      <c r="Y79" s="14">
        <v>0</v>
      </c>
      <c r="Z79" s="1">
        <v>0</v>
      </c>
      <c r="AA79" s="1">
        <v>0</v>
      </c>
    </row>
    <row r="80" spans="1:27" x14ac:dyDescent="0.3">
      <c r="A80" s="1">
        <v>2011</v>
      </c>
      <c r="B80" s="1">
        <v>3</v>
      </c>
      <c r="C80" s="16">
        <v>1.78245069232349</v>
      </c>
      <c r="D80" s="16">
        <v>0</v>
      </c>
      <c r="E80" s="16">
        <v>0</v>
      </c>
      <c r="F80" s="16">
        <v>0</v>
      </c>
      <c r="G80" s="16">
        <v>11.431204681481001</v>
      </c>
      <c r="H80" s="16">
        <v>0</v>
      </c>
      <c r="I80" s="7">
        <v>3.8224288083394099E-2</v>
      </c>
      <c r="J80" s="7">
        <v>14.6763093630495</v>
      </c>
      <c r="K80" s="7">
        <v>239.18743874817599</v>
      </c>
      <c r="L80" s="7">
        <v>0</v>
      </c>
      <c r="M80" s="7">
        <v>0</v>
      </c>
      <c r="N80" s="7">
        <v>79.005671513658797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17">
        <v>0</v>
      </c>
      <c r="Y80" s="14">
        <v>0</v>
      </c>
      <c r="Z80" s="1">
        <v>0</v>
      </c>
      <c r="AA80" s="1">
        <v>0</v>
      </c>
    </row>
    <row r="81" spans="1:27" x14ac:dyDescent="0.3">
      <c r="A81" s="1">
        <v>2011</v>
      </c>
      <c r="B81" s="1">
        <v>4</v>
      </c>
      <c r="C81" s="16">
        <v>2.05601628898079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7">
        <v>6.7438640445131995E-2</v>
      </c>
      <c r="J81" s="7">
        <v>14.668121056406701</v>
      </c>
      <c r="K81" s="7">
        <v>244.063818012962</v>
      </c>
      <c r="L81" s="7">
        <v>0</v>
      </c>
      <c r="M81" s="7">
        <v>0</v>
      </c>
      <c r="N81" s="7">
        <v>0</v>
      </c>
      <c r="O81" s="7">
        <v>190.37241736511999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17">
        <v>0</v>
      </c>
      <c r="Y81" s="14">
        <v>0</v>
      </c>
      <c r="Z81" s="1">
        <v>0</v>
      </c>
      <c r="AA81" s="1">
        <v>0</v>
      </c>
    </row>
    <row r="82" spans="1:27" x14ac:dyDescent="0.3">
      <c r="A82" s="1">
        <v>2011</v>
      </c>
      <c r="B82" s="1">
        <v>5</v>
      </c>
      <c r="C82" s="16">
        <v>2.1923876780274698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7">
        <v>0.123304468418792</v>
      </c>
      <c r="J82" s="7">
        <v>14.6693349497688</v>
      </c>
      <c r="K82" s="7">
        <v>248.02266666669999</v>
      </c>
      <c r="L82" s="7">
        <v>0</v>
      </c>
      <c r="M82" s="7">
        <v>0</v>
      </c>
      <c r="N82" s="7">
        <v>0</v>
      </c>
      <c r="O82" s="7">
        <v>0</v>
      </c>
      <c r="P82" s="7">
        <v>242.30649337743401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17">
        <v>0</v>
      </c>
      <c r="Y82" s="14">
        <v>0</v>
      </c>
      <c r="Z82" s="1">
        <v>0</v>
      </c>
      <c r="AA82" s="1">
        <v>0</v>
      </c>
    </row>
    <row r="83" spans="1:27" x14ac:dyDescent="0.3">
      <c r="A83" s="1">
        <v>2011</v>
      </c>
      <c r="B83" s="1">
        <v>6</v>
      </c>
      <c r="C83" s="16">
        <v>2.2889147077245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7">
        <v>0.160691554369779</v>
      </c>
      <c r="J83" s="7">
        <v>14.6757054354839</v>
      </c>
      <c r="K83" s="7">
        <v>249.481432939499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304.55790465228398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17">
        <v>0</v>
      </c>
      <c r="Y83" s="14">
        <v>0</v>
      </c>
      <c r="Z83" s="1">
        <v>0</v>
      </c>
      <c r="AA83" s="1">
        <v>0</v>
      </c>
    </row>
    <row r="84" spans="1:27" x14ac:dyDescent="0.3">
      <c r="A84" s="1">
        <v>2011</v>
      </c>
      <c r="B84" s="1">
        <v>7</v>
      </c>
      <c r="C84" s="16">
        <v>2.4345601900473999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7">
        <v>0.190640412953236</v>
      </c>
      <c r="J84" s="7">
        <v>14.6717109067212</v>
      </c>
      <c r="K84" s="7">
        <v>249.12673056076599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355.81307292026901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17">
        <v>0</v>
      </c>
      <c r="Y84" s="14">
        <v>0</v>
      </c>
      <c r="Z84" s="1">
        <v>0</v>
      </c>
      <c r="AA84" s="1">
        <v>0</v>
      </c>
    </row>
    <row r="85" spans="1:27" x14ac:dyDescent="0.3">
      <c r="A85" s="1">
        <v>2011</v>
      </c>
      <c r="B85" s="1">
        <v>8</v>
      </c>
      <c r="C85" s="16">
        <v>2.4596759341786201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7">
        <v>0.193059045694807</v>
      </c>
      <c r="J85" s="7">
        <v>14.649317175121499</v>
      </c>
      <c r="K85" s="7">
        <v>247.93733333329999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342.38255905343999</v>
      </c>
      <c r="T85" s="7">
        <v>0</v>
      </c>
      <c r="U85" s="7">
        <v>0</v>
      </c>
      <c r="V85" s="7">
        <v>0</v>
      </c>
      <c r="W85" s="7">
        <v>0</v>
      </c>
      <c r="X85" s="17">
        <v>0</v>
      </c>
      <c r="Y85" s="14">
        <v>0</v>
      </c>
      <c r="Z85" s="1">
        <v>0</v>
      </c>
      <c r="AA85" s="1">
        <v>0</v>
      </c>
    </row>
    <row r="86" spans="1:27" x14ac:dyDescent="0.3">
      <c r="A86" s="1">
        <v>2011</v>
      </c>
      <c r="B86" s="1">
        <v>9</v>
      </c>
      <c r="C86" s="16">
        <v>2.28878725026407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7">
        <v>0.16448764298024501</v>
      </c>
      <c r="J86" s="7">
        <v>14.6254126461772</v>
      </c>
      <c r="K86" s="7">
        <v>246.707652237535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298.65346555739399</v>
      </c>
      <c r="U86" s="7">
        <v>0</v>
      </c>
      <c r="V86" s="7">
        <v>0</v>
      </c>
      <c r="W86" s="7">
        <v>0</v>
      </c>
      <c r="X86" s="17">
        <v>0</v>
      </c>
      <c r="Y86" s="14">
        <v>0</v>
      </c>
      <c r="Z86" s="1">
        <v>0</v>
      </c>
      <c r="AA86" s="1">
        <v>0</v>
      </c>
    </row>
    <row r="87" spans="1:27" x14ac:dyDescent="0.3">
      <c r="A87" s="1">
        <v>2011</v>
      </c>
      <c r="B87" s="1">
        <v>10</v>
      </c>
      <c r="C87" s="16">
        <v>1.96766013239895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7">
        <v>0.117710283081989</v>
      </c>
      <c r="J87" s="7">
        <v>14.6230418693495</v>
      </c>
      <c r="K87" s="7">
        <v>245.86983345787701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161.51919520840701</v>
      </c>
      <c r="V87" s="7">
        <v>0</v>
      </c>
      <c r="W87" s="7">
        <v>0</v>
      </c>
      <c r="X87" s="17">
        <v>0</v>
      </c>
      <c r="Y87" s="14">
        <v>0</v>
      </c>
      <c r="Z87" s="1">
        <v>0</v>
      </c>
      <c r="AA87" s="1">
        <v>0</v>
      </c>
    </row>
    <row r="88" spans="1:27" x14ac:dyDescent="0.3">
      <c r="A88" s="1">
        <v>2011</v>
      </c>
      <c r="B88" s="1">
        <v>11</v>
      </c>
      <c r="C88" s="16">
        <v>1.74065957067792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7">
        <v>4.62079812581584E-2</v>
      </c>
      <c r="J88" s="7">
        <v>14.658724715889999</v>
      </c>
      <c r="K88" s="7">
        <v>245.69266666670001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81.388173550047895</v>
      </c>
      <c r="W88" s="7">
        <v>0</v>
      </c>
      <c r="X88" s="17">
        <v>0</v>
      </c>
      <c r="Y88" s="14">
        <v>0</v>
      </c>
      <c r="Z88" s="1">
        <v>0</v>
      </c>
      <c r="AA88" s="1">
        <v>0</v>
      </c>
    </row>
    <row r="89" spans="1:27" x14ac:dyDescent="0.3">
      <c r="A89" s="1">
        <v>2011</v>
      </c>
      <c r="B89" s="1">
        <v>12</v>
      </c>
      <c r="C89" s="16">
        <v>1.71950588814535</v>
      </c>
      <c r="D89" s="16">
        <v>0</v>
      </c>
      <c r="E89" s="16">
        <v>0</v>
      </c>
      <c r="F89" s="16">
        <v>0</v>
      </c>
      <c r="G89" s="16">
        <v>0</v>
      </c>
      <c r="H89" s="16">
        <v>17.248774217548</v>
      </c>
      <c r="I89" s="7">
        <v>2.5191918073481499E-2</v>
      </c>
      <c r="J89" s="7">
        <v>14.717219736232</v>
      </c>
      <c r="K89" s="7">
        <v>246.25257619972399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47.9216318132518</v>
      </c>
      <c r="X89" s="17">
        <v>0</v>
      </c>
      <c r="Y89" s="14">
        <v>0</v>
      </c>
      <c r="Z89" s="1">
        <v>0</v>
      </c>
      <c r="AA89" s="1">
        <v>0</v>
      </c>
    </row>
    <row r="90" spans="1:27" x14ac:dyDescent="0.3">
      <c r="A90" s="1">
        <v>2012</v>
      </c>
      <c r="B90" s="1">
        <v>1</v>
      </c>
      <c r="C90" s="16">
        <v>1.72678363540547</v>
      </c>
      <c r="D90" s="16">
        <v>0</v>
      </c>
      <c r="E90" s="16">
        <v>76.795324576910104</v>
      </c>
      <c r="F90" s="16">
        <v>0</v>
      </c>
      <c r="G90" s="16">
        <v>0</v>
      </c>
      <c r="H90" s="16">
        <v>0</v>
      </c>
      <c r="I90" s="7">
        <v>1.7673150923445E-2</v>
      </c>
      <c r="J90" s="7">
        <v>14.7833219920471</v>
      </c>
      <c r="K90" s="7">
        <v>246.92353578480501</v>
      </c>
      <c r="L90" s="7">
        <v>27.1113494821915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17">
        <v>0</v>
      </c>
      <c r="Y90" s="14">
        <v>0</v>
      </c>
      <c r="Z90" s="1">
        <v>0</v>
      </c>
      <c r="AA90" s="1">
        <v>0</v>
      </c>
    </row>
    <row r="91" spans="1:27" x14ac:dyDescent="0.3">
      <c r="A91" s="1">
        <v>2012</v>
      </c>
      <c r="B91" s="1">
        <v>2</v>
      </c>
      <c r="C91" s="16">
        <v>1.6641405086676799</v>
      </c>
      <c r="D91" s="16">
        <v>0</v>
      </c>
      <c r="E91" s="16">
        <v>0</v>
      </c>
      <c r="F91" s="16">
        <v>25.574091849515401</v>
      </c>
      <c r="G91" s="16">
        <v>0</v>
      </c>
      <c r="H91" s="16">
        <v>0</v>
      </c>
      <c r="I91" s="7">
        <v>2.36869668121607E-2</v>
      </c>
      <c r="J91" s="7">
        <v>14.836275538617</v>
      </c>
      <c r="K91" s="7">
        <v>246.96266666669999</v>
      </c>
      <c r="L91" s="7">
        <v>0</v>
      </c>
      <c r="M91" s="7">
        <v>50.063863942660497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17">
        <v>1</v>
      </c>
      <c r="Y91" s="14">
        <v>0</v>
      </c>
      <c r="Z91" s="1">
        <v>0</v>
      </c>
      <c r="AA91" s="1">
        <v>0</v>
      </c>
    </row>
    <row r="92" spans="1:27" x14ac:dyDescent="0.3">
      <c r="A92" s="1">
        <v>2012</v>
      </c>
      <c r="B92" s="1">
        <v>3</v>
      </c>
      <c r="C92" s="16">
        <v>1.86327357520777</v>
      </c>
      <c r="D92" s="16">
        <v>0</v>
      </c>
      <c r="E92" s="16">
        <v>0</v>
      </c>
      <c r="F92" s="16">
        <v>0</v>
      </c>
      <c r="G92" s="16">
        <v>3.0671707478003301</v>
      </c>
      <c r="H92" s="16">
        <v>0</v>
      </c>
      <c r="I92" s="7">
        <v>4.3576276145467399E-2</v>
      </c>
      <c r="J92" s="7">
        <v>14.862618335649501</v>
      </c>
      <c r="K92" s="7">
        <v>245.82634325373701</v>
      </c>
      <c r="L92" s="7">
        <v>0</v>
      </c>
      <c r="M92" s="7">
        <v>0</v>
      </c>
      <c r="N92" s="7">
        <v>89.238204374581301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17">
        <v>0</v>
      </c>
      <c r="Y92" s="14">
        <v>0</v>
      </c>
      <c r="Z92" s="1">
        <v>0</v>
      </c>
      <c r="AA92" s="1">
        <v>0</v>
      </c>
    </row>
    <row r="93" spans="1:27" x14ac:dyDescent="0.3">
      <c r="A93" s="1">
        <v>2012</v>
      </c>
      <c r="B93" s="1">
        <v>4</v>
      </c>
      <c r="C93" s="16">
        <v>1.83479593611549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7">
        <v>7.6891066910783401E-2</v>
      </c>
      <c r="J93" s="7">
        <v>14.857847382299701</v>
      </c>
      <c r="K93" s="7">
        <v>244.26109819446199</v>
      </c>
      <c r="L93" s="7">
        <v>0</v>
      </c>
      <c r="M93" s="7">
        <v>0</v>
      </c>
      <c r="N93" s="7">
        <v>0</v>
      </c>
      <c r="O93" s="7">
        <v>106.453177474748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17">
        <v>0</v>
      </c>
      <c r="Y93" s="14">
        <v>0</v>
      </c>
      <c r="Z93" s="1">
        <v>0</v>
      </c>
      <c r="AA93" s="1">
        <v>0</v>
      </c>
    </row>
    <row r="94" spans="1:27" x14ac:dyDescent="0.3">
      <c r="A94" s="1">
        <v>2012</v>
      </c>
      <c r="B94" s="1">
        <v>5</v>
      </c>
      <c r="C94" s="16">
        <v>2.1331121725082198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7">
        <v>0.1405823650046</v>
      </c>
      <c r="J94" s="7">
        <v>14.820659039076601</v>
      </c>
      <c r="K94" s="7">
        <v>242.93233333329999</v>
      </c>
      <c r="L94" s="7">
        <v>0</v>
      </c>
      <c r="M94" s="7">
        <v>0</v>
      </c>
      <c r="N94" s="7">
        <v>0</v>
      </c>
      <c r="O94" s="7">
        <v>0</v>
      </c>
      <c r="P94" s="7">
        <v>202.05259632338499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17">
        <v>0</v>
      </c>
      <c r="Y94" s="14">
        <v>0</v>
      </c>
      <c r="Z94" s="1">
        <v>0</v>
      </c>
      <c r="AA94" s="1">
        <v>0</v>
      </c>
    </row>
    <row r="95" spans="1:27" x14ac:dyDescent="0.3">
      <c r="A95" s="1">
        <v>2012</v>
      </c>
      <c r="B95" s="1">
        <v>6</v>
      </c>
      <c r="C95" s="16">
        <v>2.2102044524342399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7">
        <v>0.18324544071196999</v>
      </c>
      <c r="J95" s="7">
        <v>14.800903731642499</v>
      </c>
      <c r="K95" s="7">
        <v>242.664862694574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276.45568441315498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17">
        <v>0</v>
      </c>
      <c r="Y95" s="14">
        <v>0</v>
      </c>
      <c r="Z95" s="1">
        <v>0</v>
      </c>
      <c r="AA95" s="1">
        <v>0</v>
      </c>
    </row>
    <row r="96" spans="1:27" x14ac:dyDescent="0.3">
      <c r="A96" s="1">
        <v>2012</v>
      </c>
      <c r="B96" s="1">
        <v>7</v>
      </c>
      <c r="C96" s="16">
        <v>2.42146558403233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7">
        <v>0.21733009279274099</v>
      </c>
      <c r="J96" s="7">
        <v>14.859377809249899</v>
      </c>
      <c r="K96" s="7">
        <v>243.396177145488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321.707977339423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17">
        <v>0</v>
      </c>
      <c r="Y96" s="14">
        <v>0</v>
      </c>
      <c r="Z96" s="1">
        <v>0</v>
      </c>
      <c r="AA96" s="1">
        <v>0</v>
      </c>
    </row>
    <row r="97" spans="1:27" x14ac:dyDescent="0.3">
      <c r="A97" s="1">
        <v>2012</v>
      </c>
      <c r="B97" s="1">
        <v>8</v>
      </c>
      <c r="C97" s="16">
        <v>2.4165992308631301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7">
        <v>0.22000000589406199</v>
      </c>
      <c r="J97" s="7">
        <v>15.0330182067324</v>
      </c>
      <c r="K97" s="7">
        <v>244.84833333329999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322.40717165394602</v>
      </c>
      <c r="T97" s="7">
        <v>0</v>
      </c>
      <c r="U97" s="7">
        <v>0</v>
      </c>
      <c r="V97" s="7">
        <v>0</v>
      </c>
      <c r="W97" s="7">
        <v>0</v>
      </c>
      <c r="X97" s="17">
        <v>0</v>
      </c>
      <c r="Y97" s="14">
        <v>0</v>
      </c>
      <c r="Z97" s="1">
        <v>0</v>
      </c>
      <c r="AA97" s="1">
        <v>0</v>
      </c>
    </row>
    <row r="98" spans="1:27" x14ac:dyDescent="0.3">
      <c r="A98" s="1">
        <v>2012</v>
      </c>
      <c r="B98" s="1">
        <v>9</v>
      </c>
      <c r="C98" s="16">
        <v>2.20635433656448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7">
        <v>0.187287944199345</v>
      </c>
      <c r="J98" s="7">
        <v>15.2311098160428</v>
      </c>
      <c r="K98" s="7">
        <v>246.810237366416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274.50677348457702</v>
      </c>
      <c r="U98" s="7">
        <v>0</v>
      </c>
      <c r="V98" s="7">
        <v>0</v>
      </c>
      <c r="W98" s="7">
        <v>0</v>
      </c>
      <c r="X98" s="17">
        <v>0</v>
      </c>
      <c r="Y98" s="14">
        <v>0</v>
      </c>
      <c r="Z98" s="1">
        <v>0</v>
      </c>
      <c r="AA98" s="1">
        <v>0</v>
      </c>
    </row>
    <row r="99" spans="1:27" x14ac:dyDescent="0.3">
      <c r="A99" s="1">
        <v>2012</v>
      </c>
      <c r="B99" s="1">
        <v>10</v>
      </c>
      <c r="C99" s="16">
        <v>2.0810057266446802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7">
        <v>0.133999553229871</v>
      </c>
      <c r="J99" s="7">
        <v>15.330891019130201</v>
      </c>
      <c r="K99" s="7">
        <v>248.662965876285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198.718265293027</v>
      </c>
      <c r="V99" s="7">
        <v>0</v>
      </c>
      <c r="W99" s="7">
        <v>0</v>
      </c>
      <c r="X99" s="17">
        <v>0</v>
      </c>
      <c r="Y99" s="14">
        <v>0</v>
      </c>
      <c r="Z99" s="1">
        <v>0</v>
      </c>
      <c r="AA99" s="1">
        <v>0</v>
      </c>
    </row>
    <row r="100" spans="1:27" x14ac:dyDescent="0.3">
      <c r="A100" s="1">
        <v>2012</v>
      </c>
      <c r="B100" s="1">
        <v>11</v>
      </c>
      <c r="C100" s="16">
        <v>1.59883184013902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7">
        <v>5.2592635279726102E-2</v>
      </c>
      <c r="J100" s="7">
        <v>15.262301493900001</v>
      </c>
      <c r="K100" s="7">
        <v>249.74100000000001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39.051797399729999</v>
      </c>
      <c r="W100" s="7">
        <v>0</v>
      </c>
      <c r="X100" s="17">
        <v>0</v>
      </c>
      <c r="Y100" s="14">
        <v>0</v>
      </c>
      <c r="Z100" s="1">
        <v>0</v>
      </c>
      <c r="AA100" s="1">
        <v>0</v>
      </c>
    </row>
    <row r="101" spans="1:27" x14ac:dyDescent="0.3">
      <c r="A101" s="1">
        <v>2012</v>
      </c>
      <c r="B101" s="1">
        <v>12</v>
      </c>
      <c r="C101" s="16">
        <v>1.75454675823151</v>
      </c>
      <c r="D101" s="16">
        <v>0</v>
      </c>
      <c r="E101" s="16">
        <v>0</v>
      </c>
      <c r="F101" s="16">
        <v>0</v>
      </c>
      <c r="G101" s="16">
        <v>0</v>
      </c>
      <c r="H101" s="16">
        <v>39.314659569597801</v>
      </c>
      <c r="I101" s="7">
        <v>2.8677794655535199E-2</v>
      </c>
      <c r="J101" s="7">
        <v>15.111107901383299</v>
      </c>
      <c r="K101" s="7">
        <v>249.644357506278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52.002480932841202</v>
      </c>
      <c r="X101" s="17">
        <v>0</v>
      </c>
      <c r="Y101" s="14">
        <v>0</v>
      </c>
      <c r="Z101" s="1">
        <v>0</v>
      </c>
      <c r="AA101" s="1">
        <v>0</v>
      </c>
    </row>
    <row r="102" spans="1:27" x14ac:dyDescent="0.3">
      <c r="A102" s="1">
        <v>2013</v>
      </c>
      <c r="B102" s="1">
        <v>1</v>
      </c>
      <c r="C102" s="16">
        <v>1.73600939310449</v>
      </c>
      <c r="D102" s="16">
        <v>0</v>
      </c>
      <c r="E102" s="16">
        <v>10.055880424655699</v>
      </c>
      <c r="F102" s="16">
        <v>0</v>
      </c>
      <c r="G102" s="16">
        <v>0</v>
      </c>
      <c r="H102" s="16">
        <v>0</v>
      </c>
      <c r="I102" s="7">
        <v>2.0788429323951099E-2</v>
      </c>
      <c r="J102" s="7">
        <v>14.994075739198401</v>
      </c>
      <c r="K102" s="7">
        <v>248.52194647019101</v>
      </c>
      <c r="L102" s="7">
        <v>50.538702541757502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17">
        <v>0</v>
      </c>
      <c r="Y102" s="14">
        <v>0</v>
      </c>
      <c r="Z102" s="1">
        <v>0</v>
      </c>
      <c r="AA102" s="1">
        <v>0</v>
      </c>
    </row>
    <row r="103" spans="1:27" x14ac:dyDescent="0.3">
      <c r="A103" s="1">
        <v>2013</v>
      </c>
      <c r="B103" s="1">
        <v>2</v>
      </c>
      <c r="C103" s="16">
        <v>1.6009043635510201</v>
      </c>
      <c r="D103" s="16">
        <v>0</v>
      </c>
      <c r="E103" s="16">
        <v>0</v>
      </c>
      <c r="F103" s="16">
        <v>45.623667191658697</v>
      </c>
      <c r="G103" s="16">
        <v>0</v>
      </c>
      <c r="H103" s="16">
        <v>0</v>
      </c>
      <c r="I103" s="7">
        <v>2.78710327315673E-2</v>
      </c>
      <c r="J103" s="7">
        <v>15.0101230759026</v>
      </c>
      <c r="K103" s="7">
        <v>246.59899999999999</v>
      </c>
      <c r="L103" s="7">
        <v>0</v>
      </c>
      <c r="M103" s="7">
        <v>44.995401174839202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17">
        <v>0</v>
      </c>
      <c r="Y103" s="14">
        <v>0</v>
      </c>
      <c r="Z103" s="1">
        <v>0</v>
      </c>
      <c r="AA103" s="1">
        <v>0</v>
      </c>
    </row>
    <row r="104" spans="1:27" x14ac:dyDescent="0.3">
      <c r="A104" s="1">
        <v>2013</v>
      </c>
      <c r="B104" s="1">
        <v>3</v>
      </c>
      <c r="C104" s="16">
        <v>1.6995075065405201</v>
      </c>
      <c r="D104" s="16">
        <v>0</v>
      </c>
      <c r="E104" s="16">
        <v>0</v>
      </c>
      <c r="F104" s="16">
        <v>0</v>
      </c>
      <c r="G104" s="16">
        <v>149.28866966474001</v>
      </c>
      <c r="H104" s="16">
        <v>0</v>
      </c>
      <c r="I104" s="7">
        <v>5.12933770320406E-2</v>
      </c>
      <c r="J104" s="7">
        <v>15.102296673786199</v>
      </c>
      <c r="K104" s="7">
        <v>244.29899448644301</v>
      </c>
      <c r="L104" s="7">
        <v>0</v>
      </c>
      <c r="M104" s="7">
        <v>0</v>
      </c>
      <c r="N104" s="7">
        <v>28.5589391546008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17">
        <v>0</v>
      </c>
      <c r="Y104" s="14">
        <v>0</v>
      </c>
      <c r="Z104" s="1">
        <v>0</v>
      </c>
      <c r="AA104" s="1">
        <v>0</v>
      </c>
    </row>
    <row r="105" spans="1:27" x14ac:dyDescent="0.3">
      <c r="A105" s="1">
        <v>2013</v>
      </c>
      <c r="B105" s="1">
        <v>4</v>
      </c>
      <c r="C105" s="16">
        <v>1.9181751637554001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7">
        <v>9.0496075021028202E-2</v>
      </c>
      <c r="J105" s="7">
        <v>15.220343722210799</v>
      </c>
      <c r="K105" s="7">
        <v>242.54057495571701</v>
      </c>
      <c r="L105" s="7">
        <v>0</v>
      </c>
      <c r="M105" s="7">
        <v>0</v>
      </c>
      <c r="N105" s="7">
        <v>0</v>
      </c>
      <c r="O105" s="7">
        <v>135.359896196276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17">
        <v>0</v>
      </c>
      <c r="Y105" s="14">
        <v>0</v>
      </c>
      <c r="Z105" s="1">
        <v>0</v>
      </c>
      <c r="AA105" s="1">
        <v>0</v>
      </c>
    </row>
    <row r="106" spans="1:27" x14ac:dyDescent="0.3">
      <c r="A106" s="1">
        <v>2013</v>
      </c>
      <c r="B106" s="1">
        <v>5</v>
      </c>
      <c r="C106" s="16">
        <v>2.03211569619276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7">
        <v>0.16537312437342</v>
      </c>
      <c r="J106" s="7">
        <v>15.288863618016499</v>
      </c>
      <c r="K106" s="7">
        <v>241.74799999999999</v>
      </c>
      <c r="L106" s="7">
        <v>0</v>
      </c>
      <c r="M106" s="7">
        <v>0</v>
      </c>
      <c r="N106" s="7">
        <v>0</v>
      </c>
      <c r="O106" s="7">
        <v>0</v>
      </c>
      <c r="P106" s="7">
        <v>163.92411756805501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17">
        <v>0</v>
      </c>
      <c r="Y106" s="14">
        <v>0</v>
      </c>
      <c r="Z106" s="1">
        <v>0</v>
      </c>
      <c r="AA106" s="1">
        <v>0</v>
      </c>
    </row>
    <row r="107" spans="1:27" x14ac:dyDescent="0.3">
      <c r="A107" s="1">
        <v>2013</v>
      </c>
      <c r="B107" s="1">
        <v>6</v>
      </c>
      <c r="C107" s="16">
        <v>2.24252308900149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7">
        <v>0.215391319996287</v>
      </c>
      <c r="J107" s="7">
        <v>15.3255502057482</v>
      </c>
      <c r="K107" s="7">
        <v>242.60377656864799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272.87629990709797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17">
        <v>0</v>
      </c>
      <c r="Y107" s="14">
        <v>0</v>
      </c>
      <c r="Z107" s="1">
        <v>0</v>
      </c>
      <c r="AA107" s="1">
        <v>0</v>
      </c>
    </row>
    <row r="108" spans="1:27" x14ac:dyDescent="0.3">
      <c r="A108" s="1">
        <v>2013</v>
      </c>
      <c r="B108" s="1">
        <v>7</v>
      </c>
      <c r="C108" s="16">
        <v>2.2809140362187201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7">
        <v>0.25515603384991198</v>
      </c>
      <c r="J108" s="7">
        <v>15.351791623222701</v>
      </c>
      <c r="K108" s="7">
        <v>244.27773089861799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293.70814398852201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17">
        <v>0</v>
      </c>
      <c r="Y108" s="14">
        <v>0</v>
      </c>
      <c r="Z108" s="1">
        <v>0</v>
      </c>
      <c r="AA108" s="1">
        <v>0</v>
      </c>
    </row>
    <row r="109" spans="1:27" x14ac:dyDescent="0.3">
      <c r="A109" s="1">
        <v>2013</v>
      </c>
      <c r="B109" s="1">
        <v>8</v>
      </c>
      <c r="C109" s="16">
        <v>2.43418322344507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7">
        <v>0.257882215766712</v>
      </c>
      <c r="J109" s="7">
        <v>15.3901815109485</v>
      </c>
      <c r="K109" s="7">
        <v>245.46966666669999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337.54482289408099</v>
      </c>
      <c r="T109" s="7">
        <v>0</v>
      </c>
      <c r="U109" s="7">
        <v>0</v>
      </c>
      <c r="V109" s="7">
        <v>0</v>
      </c>
      <c r="W109" s="7">
        <v>0</v>
      </c>
      <c r="X109" s="17">
        <v>0</v>
      </c>
      <c r="Y109" s="14">
        <v>0</v>
      </c>
      <c r="Z109" s="1">
        <v>0</v>
      </c>
      <c r="AA109" s="1">
        <v>0</v>
      </c>
    </row>
    <row r="110" spans="1:27" x14ac:dyDescent="0.3">
      <c r="A110" s="1">
        <v>2013</v>
      </c>
      <c r="B110" s="1">
        <v>9</v>
      </c>
      <c r="C110" s="16">
        <v>2.17975811673826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7">
        <v>0.21886801749446699</v>
      </c>
      <c r="J110" s="7">
        <v>15.434619527046801</v>
      </c>
      <c r="K110" s="7">
        <v>245.38654526068501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270.04400483226198</v>
      </c>
      <c r="U110" s="7">
        <v>0</v>
      </c>
      <c r="V110" s="7">
        <v>0</v>
      </c>
      <c r="W110" s="7">
        <v>0</v>
      </c>
      <c r="X110" s="17">
        <v>0</v>
      </c>
      <c r="Y110" s="14">
        <v>0</v>
      </c>
      <c r="Z110" s="1">
        <v>0</v>
      </c>
      <c r="AA110" s="1">
        <v>0</v>
      </c>
    </row>
    <row r="111" spans="1:27" x14ac:dyDescent="0.3">
      <c r="A111" s="1">
        <v>2013</v>
      </c>
      <c r="B111" s="1">
        <v>10</v>
      </c>
      <c r="C111" s="16">
        <v>2.1179128885066998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7">
        <v>0.15628087264526999</v>
      </c>
      <c r="J111" s="7">
        <v>15.4724595947879</v>
      </c>
      <c r="K111" s="7">
        <v>244.559952736079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213.28592721551499</v>
      </c>
      <c r="V111" s="7">
        <v>0</v>
      </c>
      <c r="W111" s="7">
        <v>0</v>
      </c>
      <c r="X111" s="17">
        <v>0</v>
      </c>
      <c r="Y111" s="14">
        <v>0</v>
      </c>
      <c r="Z111" s="1">
        <v>0</v>
      </c>
      <c r="AA111" s="1">
        <v>0</v>
      </c>
    </row>
    <row r="112" spans="1:27" x14ac:dyDescent="0.3">
      <c r="A112" s="1">
        <v>2013</v>
      </c>
      <c r="B112" s="1">
        <v>11</v>
      </c>
      <c r="C112" s="16">
        <v>1.80266989105287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7">
        <v>6.1253720285900197E-2</v>
      </c>
      <c r="J112" s="7">
        <v>15.500439853428899</v>
      </c>
      <c r="K112" s="7">
        <v>243.95466666670001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110.233158852914</v>
      </c>
      <c r="W112" s="7">
        <v>0</v>
      </c>
      <c r="X112" s="17">
        <v>0</v>
      </c>
      <c r="Y112" s="14">
        <v>0</v>
      </c>
      <c r="Z112" s="1">
        <v>0</v>
      </c>
      <c r="AA112" s="1">
        <v>0</v>
      </c>
    </row>
    <row r="113" spans="1:27" x14ac:dyDescent="0.3">
      <c r="A113" s="1">
        <v>2013</v>
      </c>
      <c r="B113" s="1">
        <v>12</v>
      </c>
      <c r="C113" s="16">
        <v>1.7976560873598</v>
      </c>
      <c r="D113" s="16">
        <v>0</v>
      </c>
      <c r="E113" s="16">
        <v>0</v>
      </c>
      <c r="F113" s="16">
        <v>0</v>
      </c>
      <c r="G113" s="16">
        <v>0</v>
      </c>
      <c r="H113" s="16">
        <v>1.64982589661268</v>
      </c>
      <c r="I113" s="7">
        <v>3.3382180632094499E-2</v>
      </c>
      <c r="J113" s="7">
        <v>15.523774860253001</v>
      </c>
      <c r="K113" s="7">
        <v>244.23996360763201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79.0050797458387</v>
      </c>
      <c r="X113" s="17">
        <v>0</v>
      </c>
      <c r="Y113" s="14">
        <v>0</v>
      </c>
      <c r="Z113" s="1">
        <v>0</v>
      </c>
      <c r="AA113" s="1">
        <v>0</v>
      </c>
    </row>
    <row r="114" spans="1:27" x14ac:dyDescent="0.3">
      <c r="A114" s="1">
        <v>2014</v>
      </c>
      <c r="B114" s="1">
        <v>1</v>
      </c>
      <c r="C114" s="16">
        <v>1.77657976673144</v>
      </c>
      <c r="D114" s="16">
        <v>0</v>
      </c>
      <c r="E114" s="16">
        <v>118.468726084693</v>
      </c>
      <c r="F114" s="16">
        <v>0</v>
      </c>
      <c r="G114" s="16">
        <v>0</v>
      </c>
      <c r="H114" s="16">
        <v>0</v>
      </c>
      <c r="I114" s="7">
        <v>2.3796930295544801E-2</v>
      </c>
      <c r="J114" s="7">
        <v>15.5572880317709</v>
      </c>
      <c r="K114" s="7">
        <v>245.245792883619</v>
      </c>
      <c r="L114" s="7">
        <v>26.956862918744299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17">
        <v>0</v>
      </c>
      <c r="Y114" s="14">
        <v>0</v>
      </c>
      <c r="Z114" s="1">
        <v>0</v>
      </c>
      <c r="AA114" s="1">
        <v>0</v>
      </c>
    </row>
    <row r="115" spans="1:27" x14ac:dyDescent="0.3">
      <c r="A115" s="1">
        <v>2014</v>
      </c>
      <c r="B115" s="1">
        <v>2</v>
      </c>
      <c r="C115" s="16">
        <v>1.63629804889704</v>
      </c>
      <c r="D115" s="16">
        <v>0</v>
      </c>
      <c r="E115" s="16">
        <v>0</v>
      </c>
      <c r="F115" s="16">
        <v>17.610392818334201</v>
      </c>
      <c r="G115" s="16">
        <v>0</v>
      </c>
      <c r="H115" s="16">
        <v>0</v>
      </c>
      <c r="I115" s="7">
        <v>3.1883032280834701E-2</v>
      </c>
      <c r="J115" s="7">
        <v>15.607182705878699</v>
      </c>
      <c r="K115" s="7">
        <v>246.66966666670001</v>
      </c>
      <c r="L115" s="7">
        <v>0</v>
      </c>
      <c r="M115" s="7">
        <v>57.510679559652502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17">
        <v>0</v>
      </c>
      <c r="Y115" s="14">
        <v>0</v>
      </c>
      <c r="Z115" s="1">
        <v>0</v>
      </c>
      <c r="AA115" s="1">
        <v>0</v>
      </c>
    </row>
    <row r="116" spans="1:27" x14ac:dyDescent="0.3">
      <c r="A116" s="1">
        <v>2014</v>
      </c>
      <c r="B116" s="1">
        <v>3</v>
      </c>
      <c r="C116" s="16">
        <v>1.7420883551967701</v>
      </c>
      <c r="D116" s="16">
        <v>0</v>
      </c>
      <c r="E116" s="16">
        <v>0</v>
      </c>
      <c r="F116" s="16">
        <v>0</v>
      </c>
      <c r="G116" s="16">
        <v>9.0842075246238299</v>
      </c>
      <c r="H116" s="16">
        <v>0</v>
      </c>
      <c r="I116" s="7">
        <v>5.8662923089274399E-2</v>
      </c>
      <c r="J116" s="7">
        <v>15.654346698811599</v>
      </c>
      <c r="K116" s="7">
        <v>248.12403783536601</v>
      </c>
      <c r="L116" s="7">
        <v>0</v>
      </c>
      <c r="M116" s="7">
        <v>0</v>
      </c>
      <c r="N116" s="7">
        <v>62.201782234603002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17">
        <v>0</v>
      </c>
      <c r="Y116" s="14">
        <v>0</v>
      </c>
      <c r="Z116" s="1">
        <v>0</v>
      </c>
      <c r="AA116" s="1">
        <v>0</v>
      </c>
    </row>
    <row r="117" spans="1:27" x14ac:dyDescent="0.3">
      <c r="A117" s="1">
        <v>2014</v>
      </c>
      <c r="B117" s="1">
        <v>4</v>
      </c>
      <c r="C117" s="16">
        <v>1.89233644735746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7">
        <v>0.103477637137533</v>
      </c>
      <c r="J117" s="7">
        <v>15.696002201321299</v>
      </c>
      <c r="K117" s="7">
        <v>249.211175394896</v>
      </c>
      <c r="L117" s="7">
        <v>0</v>
      </c>
      <c r="M117" s="7">
        <v>0</v>
      </c>
      <c r="N117" s="7">
        <v>0</v>
      </c>
      <c r="O117" s="7">
        <v>137.13602413996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17">
        <v>0</v>
      </c>
      <c r="Y117" s="14">
        <v>0</v>
      </c>
      <c r="Z117" s="1">
        <v>0</v>
      </c>
      <c r="AA117" s="1">
        <v>0</v>
      </c>
    </row>
    <row r="118" spans="1:27" x14ac:dyDescent="0.3">
      <c r="A118" s="1">
        <v>2014</v>
      </c>
      <c r="B118" s="1">
        <v>5</v>
      </c>
      <c r="C118" s="16">
        <v>2.1302254697584102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7">
        <v>0.189065635308373</v>
      </c>
      <c r="J118" s="7">
        <v>15.7113246604653</v>
      </c>
      <c r="K118" s="7">
        <v>249.89879999999999</v>
      </c>
      <c r="L118" s="7">
        <v>0</v>
      </c>
      <c r="M118" s="7">
        <v>0</v>
      </c>
      <c r="N118" s="7">
        <v>0</v>
      </c>
      <c r="O118" s="7">
        <v>0</v>
      </c>
      <c r="P118" s="7">
        <v>220.65709530534701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17">
        <v>0</v>
      </c>
      <c r="Y118" s="14">
        <v>0</v>
      </c>
      <c r="Z118" s="1">
        <v>0</v>
      </c>
      <c r="AA118" s="1">
        <v>0</v>
      </c>
    </row>
    <row r="119" spans="1:27" x14ac:dyDescent="0.3">
      <c r="A119" s="1">
        <v>2014</v>
      </c>
      <c r="B119" s="1">
        <v>6</v>
      </c>
      <c r="C119" s="16">
        <v>2.12824062336216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7">
        <v>0.24620525644107</v>
      </c>
      <c r="J119" s="7">
        <v>15.7160841445444</v>
      </c>
      <c r="K119" s="7">
        <v>249.88170372938001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247.587560486413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17">
        <v>0</v>
      </c>
      <c r="Y119" s="14">
        <v>0</v>
      </c>
      <c r="Z119" s="1">
        <v>0</v>
      </c>
      <c r="AA119" s="1">
        <v>0</v>
      </c>
    </row>
    <row r="120" spans="1:27" x14ac:dyDescent="0.3">
      <c r="A120" s="1">
        <v>2014</v>
      </c>
      <c r="B120" s="1">
        <v>7</v>
      </c>
      <c r="C120" s="16">
        <v>2.3115457319044501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7">
        <v>0.29188182064212997</v>
      </c>
      <c r="J120" s="7">
        <v>15.726348965546601</v>
      </c>
      <c r="K120" s="7">
        <v>249.391967067313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311.66667691900199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17">
        <v>0</v>
      </c>
      <c r="Y120" s="14">
        <v>0</v>
      </c>
      <c r="Z120" s="1">
        <v>0</v>
      </c>
      <c r="AA120" s="1">
        <v>0</v>
      </c>
    </row>
    <row r="121" spans="1:27" x14ac:dyDescent="0.3">
      <c r="A121" s="1">
        <v>2014</v>
      </c>
      <c r="B121" s="1">
        <v>8</v>
      </c>
      <c r="C121" s="16">
        <v>2.4599047604880799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7">
        <v>0.29678007883259799</v>
      </c>
      <c r="J121" s="7">
        <v>15.7582151201472</v>
      </c>
      <c r="K121" s="7">
        <v>248.786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350.958075656841</v>
      </c>
      <c r="T121" s="7">
        <v>0</v>
      </c>
      <c r="U121" s="7">
        <v>0</v>
      </c>
      <c r="V121" s="7">
        <v>0</v>
      </c>
      <c r="W121" s="7">
        <v>0</v>
      </c>
      <c r="X121" s="17">
        <v>0</v>
      </c>
      <c r="Y121" s="14">
        <v>0</v>
      </c>
      <c r="Z121" s="1">
        <v>0</v>
      </c>
      <c r="AA121" s="1">
        <v>0</v>
      </c>
    </row>
    <row r="122" spans="1:27" x14ac:dyDescent="0.3">
      <c r="A122" s="1">
        <v>2014</v>
      </c>
      <c r="B122" s="1">
        <v>9</v>
      </c>
      <c r="C122" s="16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7">
        <v>0.252473602468615</v>
      </c>
      <c r="J122" s="7">
        <v>15.8092761505469</v>
      </c>
      <c r="K122" s="7">
        <v>248.27579548406601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277.87653293728101</v>
      </c>
      <c r="U122" s="7">
        <v>0</v>
      </c>
      <c r="V122" s="7">
        <v>0</v>
      </c>
      <c r="W122" s="7">
        <v>0</v>
      </c>
      <c r="X122" s="17">
        <v>0</v>
      </c>
      <c r="Y122" s="14">
        <v>0</v>
      </c>
      <c r="Z122" s="1">
        <v>0</v>
      </c>
      <c r="AA122" s="1">
        <v>1</v>
      </c>
    </row>
    <row r="123" spans="1:27" x14ac:dyDescent="0.3">
      <c r="A123" s="1">
        <v>2014</v>
      </c>
      <c r="B123" s="1">
        <v>10</v>
      </c>
      <c r="C123" s="16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7">
        <v>0.180525567686077</v>
      </c>
      <c r="J123" s="7">
        <v>15.8709382674617</v>
      </c>
      <c r="K123" s="7">
        <v>247.795076948288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198.89039579254799</v>
      </c>
      <c r="V123" s="7">
        <v>0</v>
      </c>
      <c r="W123" s="7">
        <v>0</v>
      </c>
      <c r="X123" s="17">
        <v>0</v>
      </c>
      <c r="Y123" s="14">
        <v>0</v>
      </c>
      <c r="Z123" s="1">
        <v>0</v>
      </c>
      <c r="AA123" s="1">
        <v>1</v>
      </c>
    </row>
    <row r="124" spans="1:27" x14ac:dyDescent="0.3">
      <c r="A124" s="1">
        <v>2014</v>
      </c>
      <c r="B124" s="1">
        <v>11</v>
      </c>
      <c r="C124" s="16"/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7">
        <v>7.0825520155167299E-2</v>
      </c>
      <c r="J124" s="7">
        <v>15.9425002659515</v>
      </c>
      <c r="K124" s="7">
        <v>247.19499999999999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78.117279066674598</v>
      </c>
      <c r="W124" s="7">
        <v>0</v>
      </c>
      <c r="X124" s="17">
        <v>0</v>
      </c>
      <c r="Y124" s="14">
        <v>0</v>
      </c>
      <c r="Z124" s="1">
        <v>0</v>
      </c>
      <c r="AA124" s="1">
        <v>1</v>
      </c>
    </row>
    <row r="125" spans="1:27" x14ac:dyDescent="0.3">
      <c r="A125" s="1">
        <v>2014</v>
      </c>
      <c r="B125" s="1">
        <v>12</v>
      </c>
      <c r="C125" s="16"/>
      <c r="D125" s="16">
        <v>0.175443008650843</v>
      </c>
      <c r="E125" s="16">
        <v>0</v>
      </c>
      <c r="F125" s="16">
        <v>0</v>
      </c>
      <c r="G125" s="16">
        <v>0</v>
      </c>
      <c r="H125" s="16">
        <v>64.984895742185898</v>
      </c>
      <c r="I125" s="7">
        <v>3.86082078572808E-2</v>
      </c>
      <c r="J125" s="7">
        <v>16.011164685641099</v>
      </c>
      <c r="K125" s="7">
        <v>246.28844038959099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42.633806123140999</v>
      </c>
      <c r="X125" s="17">
        <v>0</v>
      </c>
      <c r="Y125" s="14">
        <v>0</v>
      </c>
      <c r="Z125" s="1">
        <v>0</v>
      </c>
      <c r="AA125" s="1">
        <v>1</v>
      </c>
    </row>
    <row r="126" spans="1:27" x14ac:dyDescent="0.3">
      <c r="A126" s="1">
        <v>2015</v>
      </c>
      <c r="B126" s="1">
        <v>1</v>
      </c>
      <c r="C126" s="16"/>
      <c r="D126" s="16">
        <v>0.47586523824689803</v>
      </c>
      <c r="E126" s="16">
        <v>107.22973635615701</v>
      </c>
      <c r="F126" s="16">
        <v>0</v>
      </c>
      <c r="G126" s="16">
        <v>0</v>
      </c>
      <c r="H126" s="16">
        <v>0</v>
      </c>
      <c r="I126" s="7">
        <v>2.7679764034453502E-2</v>
      </c>
      <c r="J126" s="7">
        <v>16.075028572486602</v>
      </c>
      <c r="K126" s="7">
        <v>245.072254574596</v>
      </c>
      <c r="L126" s="7">
        <v>26.1128298685252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17">
        <v>0</v>
      </c>
      <c r="Y126" s="14">
        <v>0</v>
      </c>
      <c r="Z126" s="1">
        <v>0</v>
      </c>
      <c r="AA126" s="1">
        <v>1</v>
      </c>
    </row>
    <row r="127" spans="1:27" x14ac:dyDescent="0.3">
      <c r="A127" s="1">
        <v>2015</v>
      </c>
      <c r="B127" s="1">
        <v>2</v>
      </c>
      <c r="C127" s="16"/>
      <c r="D127" s="16">
        <v>0</v>
      </c>
      <c r="E127" s="16">
        <v>0</v>
      </c>
      <c r="F127" s="16">
        <v>58.933286804763902</v>
      </c>
      <c r="G127" s="16">
        <v>0</v>
      </c>
      <c r="H127" s="16">
        <v>0</v>
      </c>
      <c r="I127" s="7">
        <v>3.7100509310669001E-2</v>
      </c>
      <c r="J127" s="7">
        <v>16.125938564570699</v>
      </c>
      <c r="K127" s="7">
        <v>243.4211</v>
      </c>
      <c r="L127" s="7">
        <v>0</v>
      </c>
      <c r="M127" s="7">
        <v>35.042184420393099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17">
        <v>0</v>
      </c>
      <c r="Y127" s="14">
        <v>0</v>
      </c>
      <c r="Z127" s="1">
        <v>0</v>
      </c>
      <c r="AA127" s="1">
        <v>1</v>
      </c>
    </row>
    <row r="128" spans="1:27" x14ac:dyDescent="0.3">
      <c r="A128" s="1">
        <v>2015</v>
      </c>
      <c r="B128" s="1">
        <v>3</v>
      </c>
      <c r="C128" s="16"/>
      <c r="D128" s="16">
        <v>0</v>
      </c>
      <c r="E128" s="16">
        <v>0</v>
      </c>
      <c r="F128" s="16">
        <v>0</v>
      </c>
      <c r="G128" s="16">
        <v>29.231033597261199</v>
      </c>
      <c r="H128" s="16">
        <v>0</v>
      </c>
      <c r="I128" s="7">
        <v>6.8279674088565404E-2</v>
      </c>
      <c r="J128" s="7">
        <v>16.163507528118298</v>
      </c>
      <c r="K128" s="7">
        <v>241.43118669446699</v>
      </c>
      <c r="L128" s="7">
        <v>0</v>
      </c>
      <c r="M128" s="7">
        <v>0</v>
      </c>
      <c r="N128" s="7">
        <v>64.582270600115194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17">
        <v>0</v>
      </c>
      <c r="Y128" s="14">
        <v>0</v>
      </c>
      <c r="Z128" s="1">
        <v>0</v>
      </c>
      <c r="AA128" s="1">
        <v>1</v>
      </c>
    </row>
    <row r="129" spans="1:27" x14ac:dyDescent="0.3">
      <c r="A129" s="1">
        <v>2015</v>
      </c>
      <c r="B129" s="1">
        <v>4</v>
      </c>
      <c r="C129" s="16"/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7">
        <v>0.120426098593249</v>
      </c>
      <c r="J129" s="7">
        <v>16.207168677035899</v>
      </c>
      <c r="K129" s="7">
        <v>239.74740954760901</v>
      </c>
      <c r="L129" s="7">
        <v>0</v>
      </c>
      <c r="M129" s="7">
        <v>0</v>
      </c>
      <c r="N129" s="7">
        <v>0</v>
      </c>
      <c r="O129" s="7">
        <v>114.03392869270699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17">
        <v>0</v>
      </c>
      <c r="Y129" s="14">
        <v>0</v>
      </c>
      <c r="Z129" s="1">
        <v>0</v>
      </c>
      <c r="AA129" s="1">
        <v>1</v>
      </c>
    </row>
    <row r="130" spans="1:27" x14ac:dyDescent="0.3">
      <c r="A130" s="1">
        <v>2015</v>
      </c>
      <c r="B130" s="1">
        <v>5</v>
      </c>
      <c r="C130" s="16"/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7">
        <v>0.21995158716851501</v>
      </c>
      <c r="J130" s="7">
        <v>16.253635580799099</v>
      </c>
      <c r="K130" s="7">
        <v>238.559</v>
      </c>
      <c r="L130" s="7">
        <v>0</v>
      </c>
      <c r="M130" s="7">
        <v>0</v>
      </c>
      <c r="N130" s="7">
        <v>0</v>
      </c>
      <c r="O130" s="7">
        <v>0</v>
      </c>
      <c r="P130" s="7">
        <v>208.47875842628699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17">
        <v>0</v>
      </c>
      <c r="Y130" s="14">
        <v>0</v>
      </c>
      <c r="Z130" s="1">
        <v>0</v>
      </c>
      <c r="AA130" s="1">
        <v>1</v>
      </c>
    </row>
    <row r="131" spans="1:27" x14ac:dyDescent="0.3">
      <c r="A131" s="1">
        <v>2015</v>
      </c>
      <c r="B131" s="1">
        <v>6</v>
      </c>
      <c r="C131" s="16"/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7">
        <v>0.286332629370187</v>
      </c>
      <c r="J131" s="7">
        <v>16.307940706322899</v>
      </c>
      <c r="K131" s="7">
        <v>238.41917906356201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271.66325293295398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17">
        <v>0</v>
      </c>
      <c r="Y131" s="14">
        <v>0</v>
      </c>
      <c r="Z131" s="1">
        <v>0</v>
      </c>
      <c r="AA131" s="1">
        <v>1</v>
      </c>
    </row>
    <row r="132" spans="1:27" x14ac:dyDescent="0.3">
      <c r="A132" s="1">
        <v>2015</v>
      </c>
      <c r="B132" s="1">
        <v>7</v>
      </c>
      <c r="C132" s="16"/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7">
        <v>0.33922795624593999</v>
      </c>
      <c r="J132" s="7">
        <v>16.363130168032001</v>
      </c>
      <c r="K132" s="7">
        <v>238.77792397487599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322.31916585708098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17">
        <v>0</v>
      </c>
      <c r="Y132" s="14">
        <v>0</v>
      </c>
      <c r="Z132" s="1">
        <v>0</v>
      </c>
      <c r="AA132" s="1">
        <v>1</v>
      </c>
    </row>
    <row r="133" spans="1:27" x14ac:dyDescent="0.3">
      <c r="A133" s="1">
        <v>2015</v>
      </c>
      <c r="B133" s="1">
        <v>8</v>
      </c>
      <c r="C133" s="16"/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7">
        <v>0.342993950980784</v>
      </c>
      <c r="J133" s="7">
        <v>16.422537517828399</v>
      </c>
      <c r="K133" s="7">
        <v>238.87260000000001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326.45437890907903</v>
      </c>
      <c r="T133" s="7">
        <v>0</v>
      </c>
      <c r="U133" s="7">
        <v>0</v>
      </c>
      <c r="V133" s="7">
        <v>0</v>
      </c>
      <c r="W133" s="7">
        <v>0</v>
      </c>
      <c r="X133" s="17">
        <v>0</v>
      </c>
      <c r="Y133" s="14">
        <v>0</v>
      </c>
      <c r="Z133" s="1">
        <v>0</v>
      </c>
      <c r="AA133" s="1">
        <v>1</v>
      </c>
    </row>
    <row r="134" spans="1:27" x14ac:dyDescent="0.3">
      <c r="A134" s="1">
        <v>2015</v>
      </c>
      <c r="B134" s="1">
        <v>9</v>
      </c>
      <c r="C134" s="16"/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7">
        <v>0.29171702386481801</v>
      </c>
      <c r="J134" s="7">
        <v>16.484691991202201</v>
      </c>
      <c r="K134" s="7">
        <v>238.187468012544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277.87653293728101</v>
      </c>
      <c r="U134" s="7">
        <v>0</v>
      </c>
      <c r="V134" s="7">
        <v>0</v>
      </c>
      <c r="W134" s="7">
        <v>0</v>
      </c>
      <c r="X134" s="17">
        <v>0</v>
      </c>
      <c r="Y134" s="14">
        <v>0</v>
      </c>
      <c r="Z134" s="1">
        <v>0</v>
      </c>
      <c r="AA134" s="1">
        <v>1</v>
      </c>
    </row>
    <row r="135" spans="1:27" x14ac:dyDescent="0.3">
      <c r="A135" s="1">
        <v>2015</v>
      </c>
      <c r="B135" s="1">
        <v>10</v>
      </c>
      <c r="C135" s="16"/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7">
        <v>0.20856576691249201</v>
      </c>
      <c r="J135" s="7">
        <v>16.548375062162901</v>
      </c>
      <c r="K135" s="7">
        <v>237.16965831275999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198.89039579254799</v>
      </c>
      <c r="V135" s="7">
        <v>0</v>
      </c>
      <c r="W135" s="7">
        <v>0</v>
      </c>
      <c r="X135" s="17">
        <v>0</v>
      </c>
      <c r="Y135" s="14">
        <v>0</v>
      </c>
      <c r="Z135" s="1">
        <v>0</v>
      </c>
      <c r="AA135" s="1">
        <v>1</v>
      </c>
    </row>
    <row r="136" spans="1:27" x14ac:dyDescent="0.3">
      <c r="A136" s="1">
        <v>2015</v>
      </c>
      <c r="B136" s="1">
        <v>11</v>
      </c>
      <c r="C136" s="16"/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7">
        <v>8.1821522373068001E-2</v>
      </c>
      <c r="J136" s="7">
        <v>16.619568365594802</v>
      </c>
      <c r="K136" s="7">
        <v>236.5359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78.117279066674598</v>
      </c>
      <c r="W136" s="7">
        <v>0</v>
      </c>
      <c r="X136" s="17">
        <v>0</v>
      </c>
      <c r="Y136" s="14">
        <v>0</v>
      </c>
      <c r="Z136" s="1">
        <v>0</v>
      </c>
      <c r="AA136" s="1">
        <v>1</v>
      </c>
    </row>
    <row r="137" spans="1:27" x14ac:dyDescent="0.3">
      <c r="A137" s="1">
        <v>2015</v>
      </c>
      <c r="B137" s="1">
        <v>12</v>
      </c>
      <c r="C137" s="16"/>
      <c r="D137" s="16">
        <v>0.175443008650843</v>
      </c>
      <c r="E137" s="16">
        <v>0</v>
      </c>
      <c r="F137" s="16">
        <v>0</v>
      </c>
      <c r="G137" s="16">
        <v>0</v>
      </c>
      <c r="H137" s="16">
        <v>64.984895742185898</v>
      </c>
      <c r="I137" s="7">
        <v>4.46008409615051E-2</v>
      </c>
      <c r="J137" s="7">
        <v>16.688474225045798</v>
      </c>
      <c r="K137" s="7">
        <v>236.726561069692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42.633806123140999</v>
      </c>
      <c r="X137" s="17">
        <v>0</v>
      </c>
      <c r="Y137" s="14">
        <v>0</v>
      </c>
      <c r="Z137" s="1">
        <v>0</v>
      </c>
      <c r="AA137" s="1">
        <v>1</v>
      </c>
    </row>
    <row r="138" spans="1:27" x14ac:dyDescent="0.3">
      <c r="A138" s="1">
        <v>2016</v>
      </c>
      <c r="B138" s="1">
        <v>1</v>
      </c>
      <c r="C138" s="16"/>
      <c r="D138" s="16">
        <v>0.47586523824689803</v>
      </c>
      <c r="E138" s="16">
        <v>107.22973635615701</v>
      </c>
      <c r="F138" s="16">
        <v>0</v>
      </c>
      <c r="G138" s="16">
        <v>0</v>
      </c>
      <c r="H138" s="16">
        <v>0</v>
      </c>
      <c r="I138" s="7">
        <v>3.1175926174740898E-2</v>
      </c>
      <c r="J138" s="7">
        <v>16.755767605114698</v>
      </c>
      <c r="K138" s="7">
        <v>237.417639763545</v>
      </c>
      <c r="L138" s="7">
        <v>26.1128298685252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17">
        <v>0</v>
      </c>
      <c r="Y138" s="14">
        <v>0</v>
      </c>
      <c r="Z138" s="1">
        <v>0</v>
      </c>
      <c r="AA138" s="1">
        <v>1</v>
      </c>
    </row>
    <row r="139" spans="1:27" x14ac:dyDescent="0.3">
      <c r="A139" s="1">
        <v>2016</v>
      </c>
      <c r="B139" s="1">
        <v>2</v>
      </c>
      <c r="C139" s="16"/>
      <c r="D139" s="16">
        <v>0</v>
      </c>
      <c r="E139" s="16">
        <v>0</v>
      </c>
      <c r="F139" s="16">
        <v>58.933286804763902</v>
      </c>
      <c r="G139" s="16">
        <v>0</v>
      </c>
      <c r="H139" s="16">
        <v>0</v>
      </c>
      <c r="I139" s="7">
        <v>4.1785315169984502E-2</v>
      </c>
      <c r="J139" s="7">
        <v>16.814803141830499</v>
      </c>
      <c r="K139" s="7">
        <v>238.13300000000001</v>
      </c>
      <c r="L139" s="7">
        <v>0</v>
      </c>
      <c r="M139" s="7">
        <v>35.042184420393099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17">
        <v>1</v>
      </c>
      <c r="Y139" s="14">
        <v>0</v>
      </c>
      <c r="Z139" s="1">
        <v>0</v>
      </c>
      <c r="AA139" s="1">
        <v>1</v>
      </c>
    </row>
    <row r="140" spans="1:27" x14ac:dyDescent="0.3">
      <c r="A140" s="1">
        <v>2016</v>
      </c>
      <c r="B140" s="1">
        <v>3</v>
      </c>
      <c r="C140" s="16"/>
      <c r="D140" s="16">
        <v>0</v>
      </c>
      <c r="E140" s="16">
        <v>0</v>
      </c>
      <c r="F140" s="16">
        <v>0</v>
      </c>
      <c r="G140" s="16">
        <v>29.231033597261199</v>
      </c>
      <c r="H140" s="16">
        <v>0</v>
      </c>
      <c r="I140" s="7">
        <v>7.6904622018802604E-2</v>
      </c>
      <c r="J140" s="7">
        <v>16.864011849064799</v>
      </c>
      <c r="K140" s="7">
        <v>238.445403044306</v>
      </c>
      <c r="L140" s="7">
        <v>0</v>
      </c>
      <c r="M140" s="7">
        <v>0</v>
      </c>
      <c r="N140" s="7">
        <v>64.582270600115194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17">
        <v>0</v>
      </c>
      <c r="Y140" s="14">
        <v>0</v>
      </c>
      <c r="Z140" s="1">
        <v>0</v>
      </c>
      <c r="AA140" s="1">
        <v>1</v>
      </c>
    </row>
    <row r="141" spans="1:27" x14ac:dyDescent="0.3">
      <c r="A141" s="1">
        <v>2016</v>
      </c>
      <c r="B141" s="1">
        <v>4</v>
      </c>
      <c r="C141" s="16"/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7">
        <v>0.13563131428071401</v>
      </c>
      <c r="J141" s="7">
        <v>16.917494943363199</v>
      </c>
      <c r="K141" s="7">
        <v>238.45559606983801</v>
      </c>
      <c r="L141" s="7">
        <v>0</v>
      </c>
      <c r="M141" s="7">
        <v>0</v>
      </c>
      <c r="N141" s="7">
        <v>0</v>
      </c>
      <c r="O141" s="7">
        <v>114.03392869270699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17">
        <v>0</v>
      </c>
      <c r="Y141" s="14">
        <v>0</v>
      </c>
      <c r="Z141" s="1">
        <v>0</v>
      </c>
      <c r="AA141" s="1">
        <v>1</v>
      </c>
    </row>
    <row r="142" spans="1:27" x14ac:dyDescent="0.3">
      <c r="A142" s="1">
        <v>2016</v>
      </c>
      <c r="B142" s="1">
        <v>5</v>
      </c>
      <c r="C142" s="16"/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7">
        <v>0.247706178758381</v>
      </c>
      <c r="J142" s="7">
        <v>16.971643699820898</v>
      </c>
      <c r="K142" s="7">
        <v>238.3759</v>
      </c>
      <c r="L142" s="7">
        <v>0</v>
      </c>
      <c r="M142" s="7">
        <v>0</v>
      </c>
      <c r="N142" s="7">
        <v>0</v>
      </c>
      <c r="O142" s="7">
        <v>0</v>
      </c>
      <c r="P142" s="7">
        <v>208.47875842628699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17">
        <v>0</v>
      </c>
      <c r="Y142" s="14">
        <v>0</v>
      </c>
      <c r="Z142" s="1">
        <v>0</v>
      </c>
      <c r="AA142" s="1">
        <v>1</v>
      </c>
    </row>
    <row r="143" spans="1:27" x14ac:dyDescent="0.3">
      <c r="A143" s="1">
        <v>2016</v>
      </c>
      <c r="B143" s="1">
        <v>6</v>
      </c>
      <c r="C143" s="16"/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7">
        <v>0.322442578745814</v>
      </c>
      <c r="J143" s="7">
        <v>17.032964312189701</v>
      </c>
      <c r="K143" s="7">
        <v>238.40017613864299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271.66325293295398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17">
        <v>0</v>
      </c>
      <c r="Y143" s="14">
        <v>0</v>
      </c>
      <c r="Z143" s="1">
        <v>0</v>
      </c>
      <c r="AA143" s="1">
        <v>1</v>
      </c>
    </row>
    <row r="144" spans="1:27" x14ac:dyDescent="0.3">
      <c r="A144" s="1">
        <v>2016</v>
      </c>
      <c r="B144" s="1">
        <v>7</v>
      </c>
      <c r="C144" s="16"/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7">
        <v>0.382044758687967</v>
      </c>
      <c r="J144" s="7">
        <v>17.096703285499999</v>
      </c>
      <c r="K144" s="7">
        <v>238.66832828365901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322.31916585708098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17">
        <v>0</v>
      </c>
      <c r="Y144" s="14">
        <v>0</v>
      </c>
      <c r="Z144" s="1">
        <v>0</v>
      </c>
      <c r="AA144" s="1">
        <v>1</v>
      </c>
    </row>
    <row r="145" spans="1:27" x14ac:dyDescent="0.3">
      <c r="A145" s="1">
        <v>2016</v>
      </c>
      <c r="B145" s="1">
        <v>8</v>
      </c>
      <c r="C145" s="16"/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7">
        <v>0.38635431809545501</v>
      </c>
      <c r="J145" s="7">
        <v>17.168405917285501</v>
      </c>
      <c r="K145" s="7">
        <v>239.2799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326.45437890907903</v>
      </c>
      <c r="T145" s="7">
        <v>0</v>
      </c>
      <c r="U145" s="7">
        <v>0</v>
      </c>
      <c r="V145" s="7">
        <v>0</v>
      </c>
      <c r="W145" s="7">
        <v>0</v>
      </c>
      <c r="X145" s="17">
        <v>0</v>
      </c>
      <c r="Y145" s="14">
        <v>0</v>
      </c>
      <c r="Z145" s="1">
        <v>0</v>
      </c>
      <c r="AA145" s="1">
        <v>1</v>
      </c>
    </row>
    <row r="146" spans="1:27" x14ac:dyDescent="0.3">
      <c r="A146" s="1">
        <v>2016</v>
      </c>
      <c r="B146" s="1">
        <v>9</v>
      </c>
      <c r="C146" s="16"/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7">
        <v>0.32855673228834198</v>
      </c>
      <c r="J146" s="7">
        <v>17.2429347675257</v>
      </c>
      <c r="K146" s="7">
        <v>240.30864633679499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277.87653293728101</v>
      </c>
      <c r="U146" s="7">
        <v>0</v>
      </c>
      <c r="V146" s="7">
        <v>0</v>
      </c>
      <c r="W146" s="7">
        <v>0</v>
      </c>
      <c r="X146" s="17">
        <v>0</v>
      </c>
      <c r="Y146" s="14">
        <v>0</v>
      </c>
      <c r="Z146" s="1">
        <v>0</v>
      </c>
      <c r="AA146" s="1">
        <v>1</v>
      </c>
    </row>
    <row r="147" spans="1:27" x14ac:dyDescent="0.3">
      <c r="A147" s="1">
        <v>2016</v>
      </c>
      <c r="B147" s="1">
        <v>10</v>
      </c>
      <c r="C147" s="16"/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7">
        <v>0.23489999264661299</v>
      </c>
      <c r="J147" s="7">
        <v>17.314221311995801</v>
      </c>
      <c r="K147" s="7">
        <v>241.42080457859899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198.89039579254799</v>
      </c>
      <c r="V147" s="7">
        <v>0</v>
      </c>
      <c r="W147" s="7">
        <v>0</v>
      </c>
      <c r="X147" s="17">
        <v>0</v>
      </c>
      <c r="Y147" s="14">
        <v>0</v>
      </c>
      <c r="Z147" s="1">
        <v>0</v>
      </c>
      <c r="AA147" s="1">
        <v>1</v>
      </c>
    </row>
    <row r="148" spans="1:27" x14ac:dyDescent="0.3">
      <c r="A148" s="1">
        <v>2016</v>
      </c>
      <c r="B148" s="1">
        <v>11</v>
      </c>
      <c r="C148" s="16"/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7">
        <v>9.2152780827155195E-2</v>
      </c>
      <c r="J148" s="7">
        <v>17.385891445400699</v>
      </c>
      <c r="K148" s="7">
        <v>242.19120000000001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78.117279066674598</v>
      </c>
      <c r="W148" s="7">
        <v>0</v>
      </c>
      <c r="X148" s="17">
        <v>0</v>
      </c>
      <c r="Y148" s="14">
        <v>0</v>
      </c>
      <c r="Z148" s="1">
        <v>0</v>
      </c>
      <c r="AA148" s="1">
        <v>1</v>
      </c>
    </row>
    <row r="149" spans="1:27" x14ac:dyDescent="0.3">
      <c r="A149" s="1">
        <v>2016</v>
      </c>
      <c r="B149" s="1">
        <v>12</v>
      </c>
      <c r="C149" s="16"/>
      <c r="D149" s="16">
        <v>0.175443008650843</v>
      </c>
      <c r="E149" s="16">
        <v>0</v>
      </c>
      <c r="F149" s="16">
        <v>0</v>
      </c>
      <c r="G149" s="16">
        <v>0</v>
      </c>
      <c r="H149" s="16">
        <v>64.984895742185898</v>
      </c>
      <c r="I149" s="7">
        <v>5.0233414366727298E-2</v>
      </c>
      <c r="J149" s="7">
        <v>17.451471114610701</v>
      </c>
      <c r="K149" s="7">
        <v>242.40568613589301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42.633806123140999</v>
      </c>
      <c r="X149" s="17">
        <v>0</v>
      </c>
      <c r="Y149" s="14">
        <v>0</v>
      </c>
      <c r="Z149" s="1">
        <v>0</v>
      </c>
      <c r="AA149" s="1">
        <v>1</v>
      </c>
    </row>
    <row r="150" spans="1:27" x14ac:dyDescent="0.3">
      <c r="A150" s="1">
        <v>2017</v>
      </c>
      <c r="B150" s="1">
        <v>1</v>
      </c>
      <c r="C150" s="16"/>
      <c r="D150" s="16">
        <v>0.47586523824689803</v>
      </c>
      <c r="E150" s="16">
        <v>107.22973635615701</v>
      </c>
      <c r="F150" s="16">
        <v>0</v>
      </c>
      <c r="G150" s="16">
        <v>0</v>
      </c>
      <c r="H150" s="16">
        <v>0</v>
      </c>
      <c r="I150" s="7">
        <v>3.4654181471087099E-2</v>
      </c>
      <c r="J150" s="7">
        <v>17.5166500406885</v>
      </c>
      <c r="K150" s="7">
        <v>242.29055963598299</v>
      </c>
      <c r="L150" s="7">
        <v>26.1128298685252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17">
        <v>0</v>
      </c>
      <c r="Y150" s="14">
        <v>0</v>
      </c>
      <c r="Z150" s="1">
        <v>0</v>
      </c>
      <c r="AA150" s="1">
        <v>1</v>
      </c>
    </row>
    <row r="151" spans="1:27" x14ac:dyDescent="0.3">
      <c r="A151" s="1">
        <v>2017</v>
      </c>
      <c r="B151" s="1">
        <v>2</v>
      </c>
      <c r="C151" s="16"/>
      <c r="D151" s="16">
        <v>0</v>
      </c>
      <c r="E151" s="16">
        <v>0</v>
      </c>
      <c r="F151" s="16">
        <v>58.933286804763902</v>
      </c>
      <c r="G151" s="16">
        <v>0</v>
      </c>
      <c r="H151" s="16">
        <v>0</v>
      </c>
      <c r="I151" s="7">
        <v>4.6448294200666297E-2</v>
      </c>
      <c r="J151" s="7">
        <v>17.578560762181699</v>
      </c>
      <c r="K151" s="7">
        <v>242.21459999999999</v>
      </c>
      <c r="L151" s="7">
        <v>0</v>
      </c>
      <c r="M151" s="7">
        <v>35.042184420393099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17">
        <v>0</v>
      </c>
      <c r="Y151" s="14">
        <v>0</v>
      </c>
      <c r="Z151" s="1">
        <v>0</v>
      </c>
      <c r="AA151" s="1">
        <v>1</v>
      </c>
    </row>
    <row r="152" spans="1:27" x14ac:dyDescent="0.3">
      <c r="A152" s="1">
        <v>2017</v>
      </c>
      <c r="B152" s="1">
        <v>3</v>
      </c>
      <c r="C152" s="16"/>
      <c r="D152" s="16">
        <v>0</v>
      </c>
      <c r="E152" s="16">
        <v>0</v>
      </c>
      <c r="F152" s="16">
        <v>0</v>
      </c>
      <c r="G152" s="16">
        <v>29.231033597261199</v>
      </c>
      <c r="H152" s="16">
        <v>0</v>
      </c>
      <c r="I152" s="7">
        <v>8.5492588930579497E-2</v>
      </c>
      <c r="J152" s="7">
        <v>17.630011709527</v>
      </c>
      <c r="K152" s="7">
        <v>242.46895835638901</v>
      </c>
      <c r="L152" s="7">
        <v>0</v>
      </c>
      <c r="M152" s="7">
        <v>0</v>
      </c>
      <c r="N152" s="7">
        <v>64.582270600115194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17">
        <v>0</v>
      </c>
      <c r="Y152" s="14">
        <v>0</v>
      </c>
      <c r="Z152" s="1">
        <v>0</v>
      </c>
      <c r="AA152" s="1">
        <v>1</v>
      </c>
    </row>
    <row r="153" spans="1:27" x14ac:dyDescent="0.3">
      <c r="A153" s="1">
        <v>2017</v>
      </c>
      <c r="B153" s="1">
        <v>4</v>
      </c>
      <c r="C153" s="16"/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7">
        <v>0.15077862458434199</v>
      </c>
      <c r="J153" s="7">
        <v>17.6869350201031</v>
      </c>
      <c r="K153" s="7">
        <v>242.90767082939399</v>
      </c>
      <c r="L153" s="7">
        <v>0</v>
      </c>
      <c r="M153" s="7">
        <v>0</v>
      </c>
      <c r="N153" s="7">
        <v>0</v>
      </c>
      <c r="O153" s="7">
        <v>114.03392869270699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17">
        <v>0</v>
      </c>
      <c r="Y153" s="14">
        <v>0</v>
      </c>
      <c r="Z153" s="1">
        <v>0</v>
      </c>
      <c r="AA153" s="1">
        <v>1</v>
      </c>
    </row>
    <row r="154" spans="1:27" x14ac:dyDescent="0.3">
      <c r="A154" s="1">
        <v>2017</v>
      </c>
      <c r="B154" s="1">
        <v>5</v>
      </c>
      <c r="C154" s="16"/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7">
        <v>0.27536515643762999</v>
      </c>
      <c r="J154" s="7">
        <v>17.739734512350601</v>
      </c>
      <c r="K154" s="7">
        <v>243.4504</v>
      </c>
      <c r="L154" s="7">
        <v>0</v>
      </c>
      <c r="M154" s="7">
        <v>0</v>
      </c>
      <c r="N154" s="7">
        <v>0</v>
      </c>
      <c r="O154" s="7">
        <v>0</v>
      </c>
      <c r="P154" s="7">
        <v>208.47875842628699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17">
        <v>0</v>
      </c>
      <c r="Y154" s="14">
        <v>0</v>
      </c>
      <c r="Z154" s="1">
        <v>0</v>
      </c>
      <c r="AA154" s="1">
        <v>1</v>
      </c>
    </row>
    <row r="155" spans="1:27" x14ac:dyDescent="0.3">
      <c r="A155" s="1">
        <v>2017</v>
      </c>
      <c r="B155" s="1">
        <v>6</v>
      </c>
      <c r="C155" s="16"/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7">
        <v>0.35844133797757299</v>
      </c>
      <c r="J155" s="7">
        <v>17.793527677188798</v>
      </c>
      <c r="K155" s="7">
        <v>243.90080081903699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271.66325293295398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17">
        <v>0</v>
      </c>
      <c r="Y155" s="14">
        <v>0</v>
      </c>
      <c r="Z155" s="1">
        <v>0</v>
      </c>
      <c r="AA155" s="1">
        <v>1</v>
      </c>
    </row>
    <row r="156" spans="1:27" x14ac:dyDescent="0.3">
      <c r="A156" s="1">
        <v>2017</v>
      </c>
      <c r="B156" s="1">
        <v>7</v>
      </c>
      <c r="C156" s="16"/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7">
        <v>0.42473676143500899</v>
      </c>
      <c r="J156" s="7">
        <v>17.843912952632301</v>
      </c>
      <c r="K156" s="7">
        <v>244.32165815674199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322.31916585708098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17">
        <v>0</v>
      </c>
      <c r="Y156" s="14">
        <v>0</v>
      </c>
      <c r="Z156" s="1">
        <v>0</v>
      </c>
      <c r="AA156" s="1">
        <v>1</v>
      </c>
    </row>
    <row r="157" spans="1:27" x14ac:dyDescent="0.3">
      <c r="A157" s="1">
        <v>2017</v>
      </c>
      <c r="B157" s="1">
        <v>8</v>
      </c>
      <c r="C157" s="16"/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7">
        <v>0.42959086589670897</v>
      </c>
      <c r="J157" s="7">
        <v>17.895915953229601</v>
      </c>
      <c r="K157" s="7">
        <v>244.76009999999999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326.45437890907903</v>
      </c>
      <c r="T157" s="7">
        <v>0</v>
      </c>
      <c r="U157" s="7">
        <v>0</v>
      </c>
      <c r="V157" s="7">
        <v>0</v>
      </c>
      <c r="W157" s="7">
        <v>0</v>
      </c>
      <c r="X157" s="17">
        <v>0</v>
      </c>
      <c r="Y157" s="14">
        <v>0</v>
      </c>
      <c r="Z157" s="1">
        <v>0</v>
      </c>
      <c r="AA157" s="1">
        <v>1</v>
      </c>
    </row>
    <row r="158" spans="1:27" x14ac:dyDescent="0.3">
      <c r="A158" s="1">
        <v>2017</v>
      </c>
      <c r="B158" s="1">
        <v>9</v>
      </c>
      <c r="C158" s="16"/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7">
        <v>0.36530683687222998</v>
      </c>
      <c r="J158" s="7">
        <v>17.946904399891402</v>
      </c>
      <c r="K158" s="7">
        <v>245.307814556989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277.87653293728101</v>
      </c>
      <c r="U158" s="7">
        <v>0</v>
      </c>
      <c r="V158" s="7">
        <v>0</v>
      </c>
      <c r="W158" s="7">
        <v>0</v>
      </c>
      <c r="X158" s="17">
        <v>0</v>
      </c>
      <c r="Y158" s="14">
        <v>0</v>
      </c>
      <c r="Z158" s="1">
        <v>0</v>
      </c>
      <c r="AA158" s="1">
        <v>1</v>
      </c>
    </row>
    <row r="159" spans="1:27" x14ac:dyDescent="0.3">
      <c r="A159" s="1">
        <v>2017</v>
      </c>
      <c r="B159" s="1">
        <v>10</v>
      </c>
      <c r="C159" s="16"/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7">
        <v>0.26117803970611098</v>
      </c>
      <c r="J159" s="7">
        <v>17.994239472711499</v>
      </c>
      <c r="K159" s="7">
        <v>245.955154767267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198.89039579254799</v>
      </c>
      <c r="V159" s="7">
        <v>0</v>
      </c>
      <c r="W159" s="7">
        <v>0</v>
      </c>
      <c r="X159" s="17">
        <v>0</v>
      </c>
      <c r="Y159" s="14">
        <v>0</v>
      </c>
      <c r="Z159" s="1">
        <v>0</v>
      </c>
      <c r="AA159" s="1">
        <v>1</v>
      </c>
    </row>
    <row r="160" spans="1:27" x14ac:dyDescent="0.3">
      <c r="A160" s="1">
        <v>2017</v>
      </c>
      <c r="B160" s="1">
        <v>11</v>
      </c>
      <c r="C160" s="16"/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7">
        <v>0.102464780077134</v>
      </c>
      <c r="J160" s="7">
        <v>18.042049909615699</v>
      </c>
      <c r="K160" s="7">
        <v>246.666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78.117279066674598</v>
      </c>
      <c r="W160" s="7">
        <v>0</v>
      </c>
      <c r="X160" s="17">
        <v>0</v>
      </c>
      <c r="Y160" s="14">
        <v>0</v>
      </c>
      <c r="Z160" s="1">
        <v>0</v>
      </c>
      <c r="AA160" s="1">
        <v>1</v>
      </c>
    </row>
    <row r="161" spans="1:27" x14ac:dyDescent="0.3">
      <c r="A161" s="1">
        <v>2017</v>
      </c>
      <c r="B161" s="1">
        <v>12</v>
      </c>
      <c r="C161" s="16"/>
      <c r="D161" s="16">
        <v>0.175443008650843</v>
      </c>
      <c r="E161" s="16">
        <v>0</v>
      </c>
      <c r="F161" s="16">
        <v>0</v>
      </c>
      <c r="G161" s="16">
        <v>0</v>
      </c>
      <c r="H161" s="16">
        <v>64.984895742185898</v>
      </c>
      <c r="I161" s="7">
        <v>5.5856865092739801E-2</v>
      </c>
      <c r="J161" s="7">
        <v>18.0854442400008</v>
      </c>
      <c r="K161" s="7">
        <v>247.46581834753701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42.633806123140999</v>
      </c>
      <c r="X161" s="17">
        <v>0</v>
      </c>
      <c r="Y161" s="14">
        <v>0</v>
      </c>
      <c r="Z161" s="1">
        <v>0</v>
      </c>
      <c r="AA161" s="1">
        <v>1</v>
      </c>
    </row>
    <row r="162" spans="1:27" x14ac:dyDescent="0.3">
      <c r="A162" s="1">
        <v>2018</v>
      </c>
      <c r="B162" s="1">
        <v>1</v>
      </c>
      <c r="C162" s="16"/>
      <c r="D162" s="16">
        <v>0.47586523824689803</v>
      </c>
      <c r="E162" s="16">
        <v>107.22973635615701</v>
      </c>
      <c r="F162" s="16">
        <v>0</v>
      </c>
      <c r="G162" s="16">
        <v>0</v>
      </c>
      <c r="H162" s="16">
        <v>0</v>
      </c>
      <c r="I162" s="7">
        <v>3.7525889190541999E-2</v>
      </c>
      <c r="J162" s="7">
        <v>18.128218764716198</v>
      </c>
      <c r="K162" s="7">
        <v>248.24065173381001</v>
      </c>
      <c r="L162" s="7">
        <v>26.1128298685252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17">
        <v>0</v>
      </c>
      <c r="Y162" s="14">
        <v>0</v>
      </c>
      <c r="Z162" s="1">
        <v>0</v>
      </c>
      <c r="AA162" s="1">
        <v>1</v>
      </c>
    </row>
    <row r="163" spans="1:27" x14ac:dyDescent="0.3">
      <c r="A163" s="1">
        <v>2018</v>
      </c>
      <c r="B163" s="1">
        <v>2</v>
      </c>
      <c r="C163" s="16"/>
      <c r="D163" s="16">
        <v>0</v>
      </c>
      <c r="E163" s="16">
        <v>0</v>
      </c>
      <c r="F163" s="16">
        <v>58.933286804763902</v>
      </c>
      <c r="G163" s="16">
        <v>0</v>
      </c>
      <c r="H163" s="16">
        <v>0</v>
      </c>
      <c r="I163" s="7">
        <v>5.0299461310795698E-2</v>
      </c>
      <c r="J163" s="7">
        <v>18.167985974114998</v>
      </c>
      <c r="K163" s="7">
        <v>248.9665</v>
      </c>
      <c r="L163" s="7">
        <v>0</v>
      </c>
      <c r="M163" s="7">
        <v>35.042184420393099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17">
        <v>0</v>
      </c>
      <c r="Y163" s="14">
        <v>0</v>
      </c>
      <c r="Z163" s="1">
        <v>0</v>
      </c>
      <c r="AA163" s="1">
        <v>1</v>
      </c>
    </row>
    <row r="164" spans="1:27" x14ac:dyDescent="0.3">
      <c r="A164" s="1">
        <v>2018</v>
      </c>
      <c r="B164" s="1">
        <v>3</v>
      </c>
      <c r="C164" s="16"/>
      <c r="D164" s="16">
        <v>0</v>
      </c>
      <c r="E164" s="16">
        <v>0</v>
      </c>
      <c r="F164" s="16">
        <v>0</v>
      </c>
      <c r="G164" s="16">
        <v>29.231033597261199</v>
      </c>
      <c r="H164" s="16">
        <v>0</v>
      </c>
      <c r="I164" s="7">
        <v>9.2587791023931998E-2</v>
      </c>
      <c r="J164" s="7">
        <v>18.200039179135</v>
      </c>
      <c r="K164" s="7">
        <v>249.56991240241899</v>
      </c>
      <c r="L164" s="7">
        <v>0</v>
      </c>
      <c r="M164" s="7">
        <v>0</v>
      </c>
      <c r="N164" s="7">
        <v>64.582270600115194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17">
        <v>0</v>
      </c>
      <c r="Y164" s="14">
        <v>0</v>
      </c>
      <c r="Z164" s="1">
        <v>0</v>
      </c>
      <c r="AA164" s="1">
        <v>1</v>
      </c>
    </row>
    <row r="165" spans="1:27" x14ac:dyDescent="0.3">
      <c r="A165" s="1">
        <v>2018</v>
      </c>
      <c r="B165" s="1">
        <v>4</v>
      </c>
      <c r="C165" s="16"/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7">
        <v>0.16329734838173801</v>
      </c>
      <c r="J165" s="7">
        <v>18.236809934819799</v>
      </c>
      <c r="K165" s="7">
        <v>250.071037700776</v>
      </c>
      <c r="L165" s="7">
        <v>0</v>
      </c>
      <c r="M165" s="7">
        <v>0</v>
      </c>
      <c r="N165" s="7">
        <v>0</v>
      </c>
      <c r="O165" s="7">
        <v>114.03392869270699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17">
        <v>0</v>
      </c>
      <c r="Y165" s="14">
        <v>0</v>
      </c>
      <c r="Z165" s="1">
        <v>0</v>
      </c>
      <c r="AA165" s="1">
        <v>1</v>
      </c>
    </row>
    <row r="166" spans="1:27" x14ac:dyDescent="0.3">
      <c r="A166" s="1">
        <v>2018</v>
      </c>
      <c r="B166" s="1">
        <v>5</v>
      </c>
      <c r="C166" s="16"/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7">
        <v>0.298228686396461</v>
      </c>
      <c r="J166" s="7">
        <v>18.271467345694202</v>
      </c>
      <c r="K166" s="7">
        <v>250.67420000000001</v>
      </c>
      <c r="L166" s="7">
        <v>0</v>
      </c>
      <c r="M166" s="7">
        <v>0</v>
      </c>
      <c r="N166" s="7">
        <v>0</v>
      </c>
      <c r="O166" s="7">
        <v>0</v>
      </c>
      <c r="P166" s="7">
        <v>208.47875842628699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17">
        <v>0</v>
      </c>
      <c r="Y166" s="14">
        <v>0</v>
      </c>
      <c r="Z166" s="1">
        <v>0</v>
      </c>
      <c r="AA166" s="1">
        <v>1</v>
      </c>
    </row>
    <row r="167" spans="1:27" x14ac:dyDescent="0.3">
      <c r="A167" s="1">
        <v>2018</v>
      </c>
      <c r="B167" s="1">
        <v>6</v>
      </c>
      <c r="C167" s="16"/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7">
        <v>0.38820425881154402</v>
      </c>
      <c r="J167" s="7">
        <v>18.306927571606</v>
      </c>
      <c r="K167" s="7">
        <v>251.370793749146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271.66325293295398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17">
        <v>0</v>
      </c>
      <c r="Y167" s="14">
        <v>0</v>
      </c>
      <c r="Z167" s="1">
        <v>0</v>
      </c>
      <c r="AA167" s="1">
        <v>1</v>
      </c>
    </row>
    <row r="168" spans="1:27" x14ac:dyDescent="0.3">
      <c r="A168" s="1">
        <v>2018</v>
      </c>
      <c r="B168" s="1">
        <v>7</v>
      </c>
      <c r="C168" s="16"/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7">
        <v>0.46003913926725198</v>
      </c>
      <c r="J168" s="7">
        <v>18.338412125970098</v>
      </c>
      <c r="K168" s="7">
        <v>252.14204256990001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322.31916585708098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17">
        <v>0</v>
      </c>
      <c r="Y168" s="14">
        <v>0</v>
      </c>
      <c r="Z168" s="1">
        <v>0</v>
      </c>
      <c r="AA168" s="1">
        <v>1</v>
      </c>
    </row>
    <row r="169" spans="1:27" x14ac:dyDescent="0.3">
      <c r="A169" s="1">
        <v>2018</v>
      </c>
      <c r="B169" s="1">
        <v>8</v>
      </c>
      <c r="C169" s="16"/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7">
        <v>0.46534886357076499</v>
      </c>
      <c r="J169" s="7">
        <v>18.369114494919099</v>
      </c>
      <c r="K169" s="7">
        <v>252.8426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326.45437890907903</v>
      </c>
      <c r="T169" s="7">
        <v>0</v>
      </c>
      <c r="U169" s="7">
        <v>0</v>
      </c>
      <c r="V169" s="7">
        <v>0</v>
      </c>
      <c r="W169" s="7">
        <v>0</v>
      </c>
      <c r="X169" s="17">
        <v>0</v>
      </c>
      <c r="Y169" s="14">
        <v>0</v>
      </c>
      <c r="Z169" s="1">
        <v>0</v>
      </c>
      <c r="AA169" s="1">
        <v>1</v>
      </c>
    </row>
    <row r="170" spans="1:27" x14ac:dyDescent="0.3">
      <c r="A170" s="1">
        <v>2018</v>
      </c>
      <c r="B170" s="1">
        <v>9</v>
      </c>
      <c r="C170" s="16"/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7">
        <v>0.39570596306115702</v>
      </c>
      <c r="J170" s="7">
        <v>18.400447169454299</v>
      </c>
      <c r="K170" s="7">
        <v>253.46119153593199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277.87653293728101</v>
      </c>
      <c r="U170" s="7">
        <v>0</v>
      </c>
      <c r="V170" s="7">
        <v>0</v>
      </c>
      <c r="W170" s="7">
        <v>0</v>
      </c>
      <c r="X170" s="17">
        <v>0</v>
      </c>
      <c r="Y170" s="14">
        <v>0</v>
      </c>
      <c r="Z170" s="1">
        <v>0</v>
      </c>
      <c r="AA170" s="1">
        <v>1</v>
      </c>
    </row>
    <row r="171" spans="1:27" x14ac:dyDescent="0.3">
      <c r="A171" s="1">
        <v>2018</v>
      </c>
      <c r="B171" s="1">
        <v>10</v>
      </c>
      <c r="C171" s="16"/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7">
        <v>0.282918515663378</v>
      </c>
      <c r="J171" s="7">
        <v>18.434541598029298</v>
      </c>
      <c r="K171" s="7">
        <v>254.07996421341801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198.89039579254799</v>
      </c>
      <c r="V171" s="7">
        <v>0</v>
      </c>
      <c r="W171" s="7">
        <v>0</v>
      </c>
      <c r="X171" s="17">
        <v>0</v>
      </c>
      <c r="Y171" s="14">
        <v>0</v>
      </c>
      <c r="Z171" s="1">
        <v>0</v>
      </c>
      <c r="AA171" s="1">
        <v>1</v>
      </c>
    </row>
    <row r="172" spans="1:27" x14ac:dyDescent="0.3">
      <c r="A172" s="1">
        <v>2018</v>
      </c>
      <c r="B172" s="1">
        <v>11</v>
      </c>
      <c r="C172" s="16"/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7">
        <v>0.110997534043263</v>
      </c>
      <c r="J172" s="7">
        <v>18.477542914746198</v>
      </c>
      <c r="K172" s="7">
        <v>254.81899999999999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78.117279066674598</v>
      </c>
      <c r="W172" s="7">
        <v>0</v>
      </c>
      <c r="X172" s="17">
        <v>0</v>
      </c>
      <c r="Y172" s="14">
        <v>0</v>
      </c>
      <c r="Z172" s="1">
        <v>0</v>
      </c>
      <c r="AA172" s="1">
        <v>1</v>
      </c>
    </row>
    <row r="173" spans="1:27" x14ac:dyDescent="0.3">
      <c r="A173" s="1">
        <v>2018</v>
      </c>
      <c r="B173" s="1">
        <v>12</v>
      </c>
      <c r="C173" s="16"/>
      <c r="D173" s="16">
        <v>0.175443008650843</v>
      </c>
      <c r="E173" s="16">
        <v>0</v>
      </c>
      <c r="F173" s="16">
        <v>0</v>
      </c>
      <c r="G173" s="16">
        <v>0</v>
      </c>
      <c r="H173" s="16">
        <v>64.984895742185898</v>
      </c>
      <c r="I173" s="7">
        <v>6.0510803331789598E-2</v>
      </c>
      <c r="J173" s="7">
        <v>18.522075308721899</v>
      </c>
      <c r="K173" s="7">
        <v>255.800491183952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42.633806123140999</v>
      </c>
      <c r="X173" s="17">
        <v>0</v>
      </c>
      <c r="Y173" s="14">
        <v>0</v>
      </c>
      <c r="Z173" s="1">
        <v>0</v>
      </c>
      <c r="AA173" s="1">
        <v>1</v>
      </c>
    </row>
    <row r="174" spans="1:27" x14ac:dyDescent="0.3">
      <c r="A174" s="1">
        <v>2019</v>
      </c>
      <c r="B174" s="1">
        <v>1</v>
      </c>
      <c r="C174" s="16"/>
      <c r="D174" s="16">
        <v>0.47586523824689803</v>
      </c>
      <c r="E174" s="16">
        <v>107.22973635615701</v>
      </c>
      <c r="F174" s="16">
        <v>0</v>
      </c>
      <c r="G174" s="16">
        <v>0</v>
      </c>
      <c r="H174" s="16">
        <v>0</v>
      </c>
      <c r="I174" s="7">
        <v>4.0469921278430701E-2</v>
      </c>
      <c r="J174" s="7">
        <v>18.567700266448799</v>
      </c>
      <c r="K174" s="7">
        <v>256.76337781749902</v>
      </c>
      <c r="L174" s="7">
        <v>26.1128298685252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17">
        <v>0</v>
      </c>
      <c r="Y174" s="14">
        <v>0</v>
      </c>
      <c r="Z174" s="1">
        <v>0</v>
      </c>
      <c r="AA174" s="1">
        <v>1</v>
      </c>
    </row>
    <row r="175" spans="1:27" x14ac:dyDescent="0.3">
      <c r="A175" s="1">
        <v>2019</v>
      </c>
      <c r="B175" s="1">
        <v>2</v>
      </c>
      <c r="C175" s="16"/>
      <c r="D175" s="16">
        <v>0</v>
      </c>
      <c r="E175" s="16">
        <v>0</v>
      </c>
      <c r="F175" s="16">
        <v>58.933286804763902</v>
      </c>
      <c r="G175" s="16">
        <v>0</v>
      </c>
      <c r="H175" s="16">
        <v>0</v>
      </c>
      <c r="I175" s="7">
        <v>5.4247865321782003E-2</v>
      </c>
      <c r="J175" s="7">
        <v>18.6083915733693</v>
      </c>
      <c r="K175" s="7">
        <v>257.4973</v>
      </c>
      <c r="L175" s="7">
        <v>0</v>
      </c>
      <c r="M175" s="7">
        <v>35.042184420393099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17">
        <v>0</v>
      </c>
      <c r="Y175" s="14">
        <v>0</v>
      </c>
      <c r="Z175" s="1">
        <v>0</v>
      </c>
      <c r="AA175" s="1">
        <v>1</v>
      </c>
    </row>
    <row r="176" spans="1:27" x14ac:dyDescent="0.3">
      <c r="A176" s="1">
        <v>2019</v>
      </c>
      <c r="B176" s="1">
        <v>3</v>
      </c>
      <c r="C176" s="16"/>
      <c r="D176" s="16">
        <v>0</v>
      </c>
      <c r="E176" s="16">
        <v>0</v>
      </c>
      <c r="F176" s="16">
        <v>0</v>
      </c>
      <c r="G176" s="16">
        <v>29.231033597261199</v>
      </c>
      <c r="H176" s="16">
        <v>0</v>
      </c>
      <c r="I176" s="7">
        <v>9.9861954628154101E-2</v>
      </c>
      <c r="J176" s="7">
        <v>18.639146087843798</v>
      </c>
      <c r="K176" s="7">
        <v>257.77607284669398</v>
      </c>
      <c r="L176" s="7">
        <v>0</v>
      </c>
      <c r="M176" s="7">
        <v>0</v>
      </c>
      <c r="N176" s="7">
        <v>64.582270600115194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17">
        <v>0</v>
      </c>
      <c r="Y176" s="14">
        <v>0</v>
      </c>
      <c r="Z176" s="1">
        <v>0</v>
      </c>
      <c r="AA176" s="1">
        <v>1</v>
      </c>
    </row>
    <row r="177" spans="1:27" x14ac:dyDescent="0.3">
      <c r="A177" s="1">
        <v>2019</v>
      </c>
      <c r="B177" s="1">
        <v>4</v>
      </c>
      <c r="C177" s="16"/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7">
        <v>0.17613297489843099</v>
      </c>
      <c r="J177" s="7">
        <v>18.672408756098399</v>
      </c>
      <c r="K177" s="7">
        <v>257.77070909128201</v>
      </c>
      <c r="L177" s="7">
        <v>0</v>
      </c>
      <c r="M177" s="7">
        <v>0</v>
      </c>
      <c r="N177" s="7">
        <v>0</v>
      </c>
      <c r="O177" s="7">
        <v>114.03392869270699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17">
        <v>0</v>
      </c>
      <c r="Y177" s="14">
        <v>0</v>
      </c>
      <c r="Z177" s="1">
        <v>0</v>
      </c>
      <c r="AA177" s="1">
        <v>1</v>
      </c>
    </row>
    <row r="178" spans="1:27" x14ac:dyDescent="0.3">
      <c r="A178" s="1">
        <v>2019</v>
      </c>
      <c r="B178" s="1">
        <v>5</v>
      </c>
      <c r="C178" s="16"/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7">
        <v>0.32167440320812002</v>
      </c>
      <c r="J178" s="7">
        <v>18.702454600004199</v>
      </c>
      <c r="K178" s="7">
        <v>257.71339999999998</v>
      </c>
      <c r="L178" s="7">
        <v>0</v>
      </c>
      <c r="M178" s="7">
        <v>0</v>
      </c>
      <c r="N178" s="7">
        <v>0</v>
      </c>
      <c r="O178" s="7">
        <v>0</v>
      </c>
      <c r="P178" s="7">
        <v>208.47875842628699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17">
        <v>0</v>
      </c>
      <c r="Y178" s="14">
        <v>0</v>
      </c>
      <c r="Z178" s="1">
        <v>0</v>
      </c>
      <c r="AA178" s="1">
        <v>1</v>
      </c>
    </row>
    <row r="179" spans="1:27" x14ac:dyDescent="0.3">
      <c r="A179" s="1">
        <v>2019</v>
      </c>
      <c r="B179" s="1">
        <v>6</v>
      </c>
      <c r="C179" s="16"/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7">
        <v>0.418729271856564</v>
      </c>
      <c r="J179" s="7">
        <v>18.7330580216755</v>
      </c>
      <c r="K179" s="7">
        <v>257.78604370781102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271.66325293295398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17">
        <v>0</v>
      </c>
      <c r="Y179" s="14">
        <v>0</v>
      </c>
      <c r="Z179" s="1">
        <v>0</v>
      </c>
      <c r="AA179" s="1">
        <v>1</v>
      </c>
    </row>
    <row r="180" spans="1:27" x14ac:dyDescent="0.3">
      <c r="A180" s="1">
        <v>2019</v>
      </c>
      <c r="B180" s="1">
        <v>7</v>
      </c>
      <c r="C180" s="16"/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7">
        <v>0.49624310723049297</v>
      </c>
      <c r="J180" s="7">
        <v>18.761534737684599</v>
      </c>
      <c r="K180" s="7">
        <v>257.96577022857201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322.31916585708098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17">
        <v>0</v>
      </c>
      <c r="Y180" s="14">
        <v>0</v>
      </c>
      <c r="Z180" s="1">
        <v>0</v>
      </c>
      <c r="AA180" s="1">
        <v>1</v>
      </c>
    </row>
    <row r="181" spans="1:27" x14ac:dyDescent="0.3">
      <c r="A181" s="1">
        <v>2019</v>
      </c>
      <c r="B181" s="1">
        <v>8</v>
      </c>
      <c r="C181" s="16"/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7">
        <v>0.50201371849274601</v>
      </c>
      <c r="J181" s="7">
        <v>18.791169704158101</v>
      </c>
      <c r="K181" s="7">
        <v>258.16019999999997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326.45437890907903</v>
      </c>
      <c r="T181" s="7">
        <v>0</v>
      </c>
      <c r="U181" s="7">
        <v>0</v>
      </c>
      <c r="V181" s="7">
        <v>0</v>
      </c>
      <c r="W181" s="7">
        <v>0</v>
      </c>
      <c r="X181" s="17">
        <v>0</v>
      </c>
      <c r="Y181" s="14">
        <v>0</v>
      </c>
      <c r="Z181" s="1">
        <v>0</v>
      </c>
      <c r="AA181" s="1">
        <v>1</v>
      </c>
    </row>
    <row r="182" spans="1:27" x14ac:dyDescent="0.3">
      <c r="A182" s="1">
        <v>2019</v>
      </c>
      <c r="B182" s="1">
        <v>9</v>
      </c>
      <c r="C182" s="16"/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7">
        <v>0.42688265782335599</v>
      </c>
      <c r="J182" s="7">
        <v>18.817696916016398</v>
      </c>
      <c r="K182" s="7">
        <v>258.342542408349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277.87653293728101</v>
      </c>
      <c r="U182" s="7">
        <v>0</v>
      </c>
      <c r="V182" s="7">
        <v>0</v>
      </c>
      <c r="W182" s="7">
        <v>0</v>
      </c>
      <c r="X182" s="17">
        <v>0</v>
      </c>
      <c r="Y182" s="14">
        <v>0</v>
      </c>
      <c r="Z182" s="1">
        <v>0</v>
      </c>
      <c r="AA182" s="1">
        <v>1</v>
      </c>
    </row>
    <row r="183" spans="1:27" x14ac:dyDescent="0.3">
      <c r="A183" s="1">
        <v>2019</v>
      </c>
      <c r="B183" s="1">
        <v>10</v>
      </c>
      <c r="C183" s="16"/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7">
        <v>0.30521708254207103</v>
      </c>
      <c r="J183" s="7">
        <v>18.836645522749201</v>
      </c>
      <c r="K183" s="7">
        <v>258.64271149596402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198.89039579254799</v>
      </c>
      <c r="V183" s="7">
        <v>0</v>
      </c>
      <c r="W183" s="7">
        <v>0</v>
      </c>
      <c r="X183" s="17">
        <v>0</v>
      </c>
      <c r="Y183" s="14">
        <v>0</v>
      </c>
      <c r="Z183" s="1">
        <v>0</v>
      </c>
      <c r="AA183" s="1">
        <v>1</v>
      </c>
    </row>
    <row r="184" spans="1:27" x14ac:dyDescent="0.3">
      <c r="A184" s="1">
        <v>2019</v>
      </c>
      <c r="B184" s="1">
        <v>11</v>
      </c>
      <c r="C184" s="16"/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7">
        <v>0.11974993690770599</v>
      </c>
      <c r="J184" s="7">
        <v>18.849840368557501</v>
      </c>
      <c r="K184" s="7">
        <v>259.21600000000001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78.117279066674598</v>
      </c>
      <c r="W184" s="7">
        <v>0</v>
      </c>
      <c r="X184" s="17">
        <v>0</v>
      </c>
      <c r="Y184" s="14">
        <v>0</v>
      </c>
      <c r="Z184" s="1">
        <v>0</v>
      </c>
      <c r="AA184" s="1">
        <v>1</v>
      </c>
    </row>
    <row r="185" spans="1:27" x14ac:dyDescent="0.3">
      <c r="A185" s="1">
        <v>2019</v>
      </c>
      <c r="B185" s="1">
        <v>12</v>
      </c>
      <c r="C185" s="16"/>
      <c r="D185" s="16">
        <v>0.175443008650843</v>
      </c>
      <c r="E185" s="16">
        <v>0</v>
      </c>
      <c r="F185" s="16">
        <v>0</v>
      </c>
      <c r="G185" s="16">
        <v>0</v>
      </c>
      <c r="H185" s="16">
        <v>64.984895742185898</v>
      </c>
      <c r="I185" s="7">
        <v>6.5284679451485597E-2</v>
      </c>
      <c r="J185" s="7">
        <v>18.863139813945999</v>
      </c>
      <c r="K185" s="7">
        <v>260.191240391696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42.633806123140999</v>
      </c>
      <c r="X185" s="17">
        <v>0</v>
      </c>
      <c r="Y185" s="14">
        <v>0</v>
      </c>
      <c r="Z185" s="1">
        <v>0</v>
      </c>
      <c r="AA185" s="1">
        <v>1</v>
      </c>
    </row>
    <row r="186" spans="1:27" x14ac:dyDescent="0.3">
      <c r="A186" s="1">
        <v>2020</v>
      </c>
      <c r="B186" s="1">
        <v>1</v>
      </c>
      <c r="C186" s="16"/>
      <c r="D186" s="16">
        <v>0.47586523824689803</v>
      </c>
      <c r="E186" s="16">
        <v>107.22973635615701</v>
      </c>
      <c r="F186" s="16">
        <v>0</v>
      </c>
      <c r="G186" s="16">
        <v>0</v>
      </c>
      <c r="H186" s="16">
        <v>0</v>
      </c>
      <c r="I186" s="7">
        <v>4.3097795016943198E-2</v>
      </c>
      <c r="J186" s="7">
        <v>18.889473262297699</v>
      </c>
      <c r="K186" s="7">
        <v>261.27293694647</v>
      </c>
      <c r="L186" s="7">
        <v>26.1128298685252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17">
        <v>0</v>
      </c>
      <c r="Y186" s="14">
        <v>0</v>
      </c>
      <c r="Z186" s="1">
        <v>0</v>
      </c>
      <c r="AA186" s="1">
        <v>1</v>
      </c>
    </row>
    <row r="187" spans="1:27" x14ac:dyDescent="0.3">
      <c r="A187" s="1">
        <v>2020</v>
      </c>
      <c r="B187" s="1">
        <v>2</v>
      </c>
      <c r="C187" s="16"/>
      <c r="D187" s="16">
        <v>0</v>
      </c>
      <c r="E187" s="16">
        <v>0</v>
      </c>
      <c r="F187" s="16">
        <v>58.933286804763902</v>
      </c>
      <c r="G187" s="16">
        <v>0</v>
      </c>
      <c r="H187" s="16">
        <v>0</v>
      </c>
      <c r="I187" s="7">
        <v>5.7772594556920097E-2</v>
      </c>
      <c r="J187" s="7">
        <v>18.9341703409156</v>
      </c>
      <c r="K187" s="7">
        <v>262.20909999999998</v>
      </c>
      <c r="L187" s="7">
        <v>0</v>
      </c>
      <c r="M187" s="7">
        <v>35.042184420393099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17">
        <v>1</v>
      </c>
      <c r="Y187" s="14">
        <v>0</v>
      </c>
      <c r="Z187" s="1">
        <v>0</v>
      </c>
      <c r="AA187" s="1">
        <v>1</v>
      </c>
    </row>
    <row r="188" spans="1:27" x14ac:dyDescent="0.3">
      <c r="A188" s="1">
        <v>2020</v>
      </c>
      <c r="B188" s="1">
        <v>3</v>
      </c>
      <c r="C188" s="16"/>
      <c r="D188" s="16">
        <v>0</v>
      </c>
      <c r="E188" s="16">
        <v>0</v>
      </c>
      <c r="F188" s="16">
        <v>0</v>
      </c>
      <c r="G188" s="16">
        <v>29.231033597261199</v>
      </c>
      <c r="H188" s="16">
        <v>0</v>
      </c>
      <c r="I188" s="7">
        <v>0.10635592250334</v>
      </c>
      <c r="J188" s="7">
        <v>18.980801538650201</v>
      </c>
      <c r="K188" s="7">
        <v>262.73060588956503</v>
      </c>
      <c r="L188" s="7">
        <v>0</v>
      </c>
      <c r="M188" s="7">
        <v>0</v>
      </c>
      <c r="N188" s="7">
        <v>64.582270600115194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17">
        <v>0</v>
      </c>
      <c r="Y188" s="14">
        <v>0</v>
      </c>
      <c r="Z188" s="1">
        <v>0</v>
      </c>
      <c r="AA188" s="1">
        <v>1</v>
      </c>
    </row>
    <row r="189" spans="1:27" x14ac:dyDescent="0.3">
      <c r="A189" s="1">
        <v>2020</v>
      </c>
      <c r="B189" s="1">
        <v>4</v>
      </c>
      <c r="C189" s="16"/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7">
        <v>0.187593055381611</v>
      </c>
      <c r="J189" s="7">
        <v>19.023021385055301</v>
      </c>
      <c r="K189" s="7">
        <v>262.98609187594099</v>
      </c>
      <c r="L189" s="7">
        <v>0</v>
      </c>
      <c r="M189" s="7">
        <v>0</v>
      </c>
      <c r="N189" s="7">
        <v>0</v>
      </c>
      <c r="O189" s="7">
        <v>114.03392869270699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17">
        <v>0</v>
      </c>
      <c r="Y189" s="14">
        <v>0</v>
      </c>
      <c r="Z189" s="1">
        <v>0</v>
      </c>
      <c r="AA189" s="1">
        <v>1</v>
      </c>
    </row>
    <row r="190" spans="1:27" x14ac:dyDescent="0.3">
      <c r="A190" s="1">
        <v>2020</v>
      </c>
      <c r="B190" s="1">
        <v>5</v>
      </c>
      <c r="C190" s="16"/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7">
        <v>0.34263142138167901</v>
      </c>
      <c r="J190" s="7">
        <v>19.043650842780298</v>
      </c>
      <c r="K190" s="7">
        <v>263.25979999999998</v>
      </c>
      <c r="L190" s="7">
        <v>0</v>
      </c>
      <c r="M190" s="7">
        <v>0</v>
      </c>
      <c r="N190" s="7">
        <v>0</v>
      </c>
      <c r="O190" s="7">
        <v>0</v>
      </c>
      <c r="P190" s="7">
        <v>208.47875842628699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17">
        <v>0</v>
      </c>
      <c r="Y190" s="14">
        <v>0</v>
      </c>
      <c r="Z190" s="1">
        <v>0</v>
      </c>
      <c r="AA190" s="1">
        <v>1</v>
      </c>
    </row>
    <row r="191" spans="1:27" x14ac:dyDescent="0.3">
      <c r="A191" s="1">
        <v>2020</v>
      </c>
      <c r="B191" s="1">
        <v>6</v>
      </c>
      <c r="C191" s="16"/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7">
        <v>0.446045216550367</v>
      </c>
      <c r="J191" s="7">
        <v>19.052098311309901</v>
      </c>
      <c r="K191" s="7">
        <v>263.71243658808203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271.66325293295398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17">
        <v>0</v>
      </c>
      <c r="Y191" s="14">
        <v>0</v>
      </c>
      <c r="Z191" s="1">
        <v>0</v>
      </c>
      <c r="AA191" s="1">
        <v>1</v>
      </c>
    </row>
    <row r="192" spans="1:27" x14ac:dyDescent="0.3">
      <c r="A192" s="1">
        <v>2020</v>
      </c>
      <c r="B192" s="1">
        <v>7</v>
      </c>
      <c r="C192" s="16"/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7">
        <v>0.52867498889956799</v>
      </c>
      <c r="J192" s="7">
        <v>19.0577343254078</v>
      </c>
      <c r="K192" s="7">
        <v>264.33571995174901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322.31916585708098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17">
        <v>0</v>
      </c>
      <c r="Y192" s="14">
        <v>0</v>
      </c>
      <c r="Z192" s="1">
        <v>0</v>
      </c>
      <c r="AA192" s="1">
        <v>1</v>
      </c>
    </row>
    <row r="193" spans="1:27" x14ac:dyDescent="0.3">
      <c r="A193" s="1">
        <v>2020</v>
      </c>
      <c r="B193" s="1">
        <v>8</v>
      </c>
      <c r="C193" s="16"/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7">
        <v>0.53489141166381204</v>
      </c>
      <c r="J193" s="7">
        <v>19.071312925626501</v>
      </c>
      <c r="K193" s="7">
        <v>264.99439999999998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326.45437890907903</v>
      </c>
      <c r="T193" s="7">
        <v>0</v>
      </c>
      <c r="U193" s="7">
        <v>0</v>
      </c>
      <c r="V193" s="7">
        <v>0</v>
      </c>
      <c r="W193" s="7">
        <v>0</v>
      </c>
      <c r="X193" s="17">
        <v>0</v>
      </c>
      <c r="Y193" s="14">
        <v>0</v>
      </c>
      <c r="Z193" s="1">
        <v>0</v>
      </c>
      <c r="AA193" s="1">
        <v>1</v>
      </c>
    </row>
    <row r="194" spans="1:27" x14ac:dyDescent="0.3">
      <c r="A194" s="1">
        <v>2020</v>
      </c>
      <c r="B194" s="1">
        <v>9</v>
      </c>
      <c r="C194" s="16"/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7">
        <v>0.45487124002780099</v>
      </c>
      <c r="J194" s="7">
        <v>19.0903977609767</v>
      </c>
      <c r="K194" s="7">
        <v>265.66562163055198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277.87653293728101</v>
      </c>
      <c r="U194" s="7">
        <v>0</v>
      </c>
      <c r="V194" s="7">
        <v>0</v>
      </c>
      <c r="W194" s="7">
        <v>0</v>
      </c>
      <c r="X194" s="17">
        <v>0</v>
      </c>
      <c r="Y194" s="14">
        <v>0</v>
      </c>
      <c r="Z194" s="1">
        <v>0</v>
      </c>
      <c r="AA194" s="1">
        <v>1</v>
      </c>
    </row>
    <row r="195" spans="1:27" x14ac:dyDescent="0.3">
      <c r="A195" s="1">
        <v>2020</v>
      </c>
      <c r="B195" s="1">
        <v>10</v>
      </c>
      <c r="C195" s="16"/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7">
        <v>0.32525733472295698</v>
      </c>
      <c r="J195" s="7">
        <v>19.109374564475701</v>
      </c>
      <c r="K195" s="7">
        <v>266.388419832186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198.89039579254799</v>
      </c>
      <c r="V195" s="7">
        <v>0</v>
      </c>
      <c r="W195" s="7">
        <v>0</v>
      </c>
      <c r="X195" s="17">
        <v>0</v>
      </c>
      <c r="Y195" s="14">
        <v>0</v>
      </c>
      <c r="Z195" s="1">
        <v>0</v>
      </c>
      <c r="AA195" s="1">
        <v>1</v>
      </c>
    </row>
    <row r="196" spans="1:27" x14ac:dyDescent="0.3">
      <c r="A196" s="1">
        <v>2020</v>
      </c>
      <c r="B196" s="1">
        <v>11</v>
      </c>
      <c r="C196" s="16"/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7">
        <v>0.12762434894403499</v>
      </c>
      <c r="J196" s="7">
        <v>19.127943060560899</v>
      </c>
      <c r="K196" s="7">
        <v>267.22469999999998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78.117279066674598</v>
      </c>
      <c r="W196" s="7">
        <v>0</v>
      </c>
      <c r="X196" s="17">
        <v>0</v>
      </c>
      <c r="Y196" s="14">
        <v>0</v>
      </c>
      <c r="Z196" s="1">
        <v>0</v>
      </c>
      <c r="AA196" s="1">
        <v>1</v>
      </c>
    </row>
    <row r="197" spans="1:27" x14ac:dyDescent="0.3">
      <c r="A197" s="1">
        <v>2020</v>
      </c>
      <c r="B197" s="1">
        <v>12</v>
      </c>
      <c r="C197" s="16"/>
      <c r="D197" s="16">
        <v>0.175443008650843</v>
      </c>
      <c r="E197" s="16">
        <v>0</v>
      </c>
      <c r="F197" s="16">
        <v>0</v>
      </c>
      <c r="G197" s="16">
        <v>0</v>
      </c>
      <c r="H197" s="16">
        <v>64.984895742185898</v>
      </c>
      <c r="I197" s="7">
        <v>6.9584292766634998E-2</v>
      </c>
      <c r="J197" s="7">
        <v>19.145529400568901</v>
      </c>
      <c r="K197" s="7">
        <v>268.293658118503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42.633806123140999</v>
      </c>
      <c r="X197" s="17">
        <v>0</v>
      </c>
      <c r="Y197" s="14">
        <v>0</v>
      </c>
      <c r="Z197" s="1">
        <v>0</v>
      </c>
      <c r="AA197" s="1">
        <v>1</v>
      </c>
    </row>
    <row r="198" spans="1:27" x14ac:dyDescent="0.3">
      <c r="A198" s="1">
        <v>2021</v>
      </c>
      <c r="B198" s="1">
        <v>1</v>
      </c>
      <c r="C198" s="16"/>
      <c r="D198" s="16">
        <v>0.47586523824689803</v>
      </c>
      <c r="E198" s="16">
        <v>107.22973635615701</v>
      </c>
      <c r="F198" s="16">
        <v>0</v>
      </c>
      <c r="G198" s="16">
        <v>0</v>
      </c>
      <c r="H198" s="16">
        <v>0</v>
      </c>
      <c r="I198" s="7">
        <v>4.5430393748694502E-2</v>
      </c>
      <c r="J198" s="7">
        <v>19.167919760193001</v>
      </c>
      <c r="K198" s="7">
        <v>269.48581530001002</v>
      </c>
      <c r="L198" s="7">
        <v>26.1128298685252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17">
        <v>0</v>
      </c>
      <c r="Y198" s="14">
        <v>0</v>
      </c>
      <c r="Z198" s="1">
        <v>0</v>
      </c>
      <c r="AA198" s="1">
        <v>1</v>
      </c>
    </row>
    <row r="199" spans="1:27" x14ac:dyDescent="0.3">
      <c r="A199" s="1">
        <v>2021</v>
      </c>
      <c r="B199" s="1">
        <v>2</v>
      </c>
      <c r="C199" s="16"/>
      <c r="D199" s="16">
        <v>0</v>
      </c>
      <c r="E199" s="16">
        <v>0</v>
      </c>
      <c r="F199" s="16">
        <v>58.933286804763902</v>
      </c>
      <c r="G199" s="16">
        <v>0</v>
      </c>
      <c r="H199" s="16">
        <v>0</v>
      </c>
      <c r="I199" s="7">
        <v>6.0905297587539001E-2</v>
      </c>
      <c r="J199" s="7">
        <v>19.195800575714099</v>
      </c>
      <c r="K199" s="7">
        <v>270.81259999999997</v>
      </c>
      <c r="L199" s="7">
        <v>0</v>
      </c>
      <c r="M199" s="7">
        <v>35.042184420393099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17">
        <v>0</v>
      </c>
      <c r="Y199" s="14">
        <v>0</v>
      </c>
      <c r="Z199" s="1">
        <v>0</v>
      </c>
      <c r="AA199" s="1">
        <v>1</v>
      </c>
    </row>
    <row r="200" spans="1:27" x14ac:dyDescent="0.3">
      <c r="A200" s="1">
        <v>2021</v>
      </c>
      <c r="B200" s="1">
        <v>3</v>
      </c>
      <c r="C200" s="16"/>
      <c r="D200" s="16">
        <v>0</v>
      </c>
      <c r="E200" s="16">
        <v>0</v>
      </c>
      <c r="F200" s="16">
        <v>0</v>
      </c>
      <c r="G200" s="16">
        <v>29.231033597261199</v>
      </c>
      <c r="H200" s="16">
        <v>0</v>
      </c>
      <c r="I200" s="7">
        <v>0.11213482020814999</v>
      </c>
      <c r="J200" s="7">
        <v>19.220693784750502</v>
      </c>
      <c r="K200" s="7">
        <v>272.17144587606202</v>
      </c>
      <c r="L200" s="7">
        <v>0</v>
      </c>
      <c r="M200" s="7">
        <v>0</v>
      </c>
      <c r="N200" s="7">
        <v>64.582270600115194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17">
        <v>0</v>
      </c>
      <c r="Y200" s="14">
        <v>0</v>
      </c>
      <c r="Z200" s="1">
        <v>0</v>
      </c>
      <c r="AA200" s="1">
        <v>1</v>
      </c>
    </row>
    <row r="201" spans="1:27" x14ac:dyDescent="0.3">
      <c r="A201" s="1">
        <v>2021</v>
      </c>
      <c r="B201" s="1">
        <v>4</v>
      </c>
      <c r="C201" s="16"/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7">
        <v>0.19780432205983001</v>
      </c>
      <c r="J201" s="7">
        <v>19.247646746127899</v>
      </c>
      <c r="K201" s="7">
        <v>273.38794316083499</v>
      </c>
      <c r="L201" s="7">
        <v>0</v>
      </c>
      <c r="M201" s="7">
        <v>0</v>
      </c>
      <c r="N201" s="7">
        <v>0</v>
      </c>
      <c r="O201" s="7">
        <v>114.03392869270699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17">
        <v>0</v>
      </c>
      <c r="Y201" s="14">
        <v>0</v>
      </c>
      <c r="Z201" s="1">
        <v>0</v>
      </c>
      <c r="AA201" s="1">
        <v>1</v>
      </c>
    </row>
    <row r="202" spans="1:27" x14ac:dyDescent="0.3">
      <c r="A202" s="1">
        <v>2021</v>
      </c>
      <c r="B202" s="1">
        <v>5</v>
      </c>
      <c r="C202" s="16"/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7">
        <v>0.36127905173603198</v>
      </c>
      <c r="J202" s="7">
        <v>19.267247884082401</v>
      </c>
      <c r="K202" s="7">
        <v>274.6848</v>
      </c>
      <c r="L202" s="7">
        <v>0</v>
      </c>
      <c r="M202" s="7">
        <v>0</v>
      </c>
      <c r="N202" s="7">
        <v>0</v>
      </c>
      <c r="O202" s="7">
        <v>0</v>
      </c>
      <c r="P202" s="7">
        <v>208.47875842628699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17">
        <v>0</v>
      </c>
      <c r="Y202" s="14">
        <v>0</v>
      </c>
      <c r="Z202" s="1">
        <v>0</v>
      </c>
      <c r="AA202" s="1">
        <v>1</v>
      </c>
    </row>
    <row r="203" spans="1:27" x14ac:dyDescent="0.3">
      <c r="A203" s="1">
        <v>2021</v>
      </c>
      <c r="B203" s="1">
        <v>6</v>
      </c>
      <c r="C203" s="16"/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7">
        <v>0.47031768748153702</v>
      </c>
      <c r="J203" s="7">
        <v>19.284022148966798</v>
      </c>
      <c r="K203" s="7">
        <v>275.86337608173102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271.66325293295398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17">
        <v>0</v>
      </c>
      <c r="Y203" s="14">
        <v>0</v>
      </c>
      <c r="Z203" s="1">
        <v>0</v>
      </c>
      <c r="AA203" s="1">
        <v>1</v>
      </c>
    </row>
    <row r="204" spans="1:27" x14ac:dyDescent="0.3">
      <c r="A204" s="1">
        <v>2021</v>
      </c>
      <c r="B204" s="1">
        <v>7</v>
      </c>
      <c r="C204" s="16"/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7">
        <v>0.557451838362643</v>
      </c>
      <c r="J204" s="7">
        <v>19.299062106154501</v>
      </c>
      <c r="K204" s="7">
        <v>277.02154087556499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322.31916585708098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17">
        <v>0</v>
      </c>
      <c r="Y204" s="14">
        <v>0</v>
      </c>
      <c r="Z204" s="1">
        <v>0</v>
      </c>
      <c r="AA204" s="1">
        <v>1</v>
      </c>
    </row>
    <row r="205" spans="1:27" x14ac:dyDescent="0.3">
      <c r="A205" s="1">
        <v>2021</v>
      </c>
      <c r="B205" s="1">
        <v>8</v>
      </c>
      <c r="C205" s="16"/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7">
        <v>0.56402091391058595</v>
      </c>
      <c r="J205" s="7">
        <v>19.317789125649501</v>
      </c>
      <c r="K205" s="7">
        <v>278.1148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326.45437890907903</v>
      </c>
      <c r="T205" s="7">
        <v>0</v>
      </c>
      <c r="U205" s="7">
        <v>0</v>
      </c>
      <c r="V205" s="7">
        <v>0</v>
      </c>
      <c r="W205" s="7">
        <v>0</v>
      </c>
      <c r="X205" s="17">
        <v>0</v>
      </c>
      <c r="Y205" s="14">
        <v>0</v>
      </c>
      <c r="Z205" s="1">
        <v>0</v>
      </c>
      <c r="AA205" s="1">
        <v>1</v>
      </c>
    </row>
    <row r="206" spans="1:27" x14ac:dyDescent="0.3">
      <c r="A206" s="1">
        <v>2021</v>
      </c>
      <c r="B206" s="1">
        <v>9</v>
      </c>
      <c r="C206" s="16"/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7">
        <v>0.47963590021957803</v>
      </c>
      <c r="J206" s="7">
        <v>19.3399419209257</v>
      </c>
      <c r="K206" s="7">
        <v>279.23460607722399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277.87653293728101</v>
      </c>
      <c r="U206" s="7">
        <v>0</v>
      </c>
      <c r="V206" s="7">
        <v>0</v>
      </c>
      <c r="W206" s="7">
        <v>0</v>
      </c>
      <c r="X206" s="17">
        <v>0</v>
      </c>
      <c r="Y206" s="14">
        <v>0</v>
      </c>
      <c r="Z206" s="1">
        <v>0</v>
      </c>
      <c r="AA206" s="1">
        <v>1</v>
      </c>
    </row>
    <row r="207" spans="1:27" x14ac:dyDescent="0.3">
      <c r="A207" s="1">
        <v>2021</v>
      </c>
      <c r="B207" s="1">
        <v>10</v>
      </c>
      <c r="C207" s="16"/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7">
        <v>0.34296479015501202</v>
      </c>
      <c r="J207" s="7">
        <v>19.364307204386499</v>
      </c>
      <c r="K207" s="7">
        <v>280.31162248821897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198.89039579254799</v>
      </c>
      <c r="V207" s="7">
        <v>0</v>
      </c>
      <c r="W207" s="7">
        <v>0</v>
      </c>
      <c r="X207" s="17">
        <v>0</v>
      </c>
      <c r="Y207" s="14">
        <v>0</v>
      </c>
      <c r="Z207" s="1">
        <v>0</v>
      </c>
      <c r="AA207" s="1">
        <v>1</v>
      </c>
    </row>
    <row r="208" spans="1:27" x14ac:dyDescent="0.3">
      <c r="A208" s="1">
        <v>2021</v>
      </c>
      <c r="B208" s="1">
        <v>11</v>
      </c>
      <c r="C208" s="16"/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7">
        <v>0.13457255557110101</v>
      </c>
      <c r="J208" s="7">
        <v>19.393701068949401</v>
      </c>
      <c r="K208" s="7">
        <v>281.27019999999999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78.117279066674598</v>
      </c>
      <c r="W208" s="7">
        <v>0</v>
      </c>
      <c r="X208" s="17">
        <v>0</v>
      </c>
      <c r="Y208" s="14">
        <v>0</v>
      </c>
      <c r="Z208" s="1">
        <v>0</v>
      </c>
      <c r="AA208" s="1">
        <v>1</v>
      </c>
    </row>
    <row r="209" spans="1:27" x14ac:dyDescent="0.3">
      <c r="A209" s="1">
        <v>2021</v>
      </c>
      <c r="B209" s="1">
        <v>12</v>
      </c>
      <c r="C209" s="16"/>
      <c r="D209" s="16">
        <v>0.175443008650843</v>
      </c>
      <c r="E209" s="16">
        <v>0</v>
      </c>
      <c r="F209" s="16">
        <v>0</v>
      </c>
      <c r="G209" s="16">
        <v>0</v>
      </c>
      <c r="H209" s="16">
        <v>64.984895742185898</v>
      </c>
      <c r="I209" s="7">
        <v>7.3372899732744801E-2</v>
      </c>
      <c r="J209" s="7">
        <v>19.4229614988325</v>
      </c>
      <c r="K209" s="7">
        <v>282.14404076809802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42.633806123140999</v>
      </c>
      <c r="X209" s="17">
        <v>0</v>
      </c>
      <c r="Y209" s="14">
        <v>0</v>
      </c>
      <c r="Z209" s="1">
        <v>0</v>
      </c>
      <c r="AA209" s="1">
        <v>1</v>
      </c>
    </row>
    <row r="210" spans="1:27" x14ac:dyDescent="0.3">
      <c r="A210" s="1">
        <v>2022</v>
      </c>
      <c r="B210" s="1">
        <v>1</v>
      </c>
      <c r="C210" s="16"/>
      <c r="D210" s="16">
        <v>0.47586523824689803</v>
      </c>
      <c r="E210" s="16">
        <v>107.22973635615701</v>
      </c>
      <c r="F210" s="16">
        <v>0</v>
      </c>
      <c r="G210" s="16">
        <v>0</v>
      </c>
      <c r="H210" s="16">
        <v>0</v>
      </c>
      <c r="I210" s="7">
        <v>4.8263449186086597E-2</v>
      </c>
      <c r="J210" s="7">
        <v>19.452883127554099</v>
      </c>
      <c r="K210" s="7">
        <v>282.90071152729701</v>
      </c>
      <c r="L210" s="7">
        <v>26.1128298685252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17">
        <v>0</v>
      </c>
      <c r="Y210" s="14">
        <v>0</v>
      </c>
      <c r="Z210" s="1">
        <v>0</v>
      </c>
      <c r="AA210" s="1">
        <v>1</v>
      </c>
    </row>
    <row r="211" spans="1:27" x14ac:dyDescent="0.3">
      <c r="A211" s="1">
        <v>2022</v>
      </c>
      <c r="B211" s="1">
        <v>2</v>
      </c>
      <c r="C211" s="16"/>
      <c r="D211" s="16">
        <v>0</v>
      </c>
      <c r="E211" s="16">
        <v>0</v>
      </c>
      <c r="F211" s="16">
        <v>58.933286804763902</v>
      </c>
      <c r="G211" s="16">
        <v>0</v>
      </c>
      <c r="H211" s="16">
        <v>0</v>
      </c>
      <c r="I211" s="7">
        <v>6.4703612753190198E-2</v>
      </c>
      <c r="J211" s="7">
        <v>19.479960736959701</v>
      </c>
      <c r="K211" s="7">
        <v>283.62909999999999</v>
      </c>
      <c r="L211" s="7">
        <v>0</v>
      </c>
      <c r="M211" s="7">
        <v>35.042184420393099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17">
        <v>0</v>
      </c>
      <c r="Y211" s="14">
        <v>0</v>
      </c>
      <c r="Z211" s="1">
        <v>0</v>
      </c>
      <c r="AA211" s="1">
        <v>1</v>
      </c>
    </row>
    <row r="212" spans="1:27" x14ac:dyDescent="0.3">
      <c r="A212" s="1">
        <v>2022</v>
      </c>
      <c r="B212" s="1">
        <v>3</v>
      </c>
      <c r="C212" s="16"/>
      <c r="D212" s="16">
        <v>0</v>
      </c>
      <c r="E212" s="16">
        <v>0</v>
      </c>
      <c r="F212" s="16">
        <v>0</v>
      </c>
      <c r="G212" s="16">
        <v>29.231033597261199</v>
      </c>
      <c r="H212" s="16">
        <v>0</v>
      </c>
      <c r="I212" s="7">
        <v>0.11912920469407901</v>
      </c>
      <c r="J212" s="7">
        <v>19.500794725573598</v>
      </c>
      <c r="K212" s="7">
        <v>284.34348699246402</v>
      </c>
      <c r="L212" s="7">
        <v>0</v>
      </c>
      <c r="M212" s="7">
        <v>0</v>
      </c>
      <c r="N212" s="7">
        <v>64.582270600115194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17">
        <v>0</v>
      </c>
      <c r="Y212" s="14">
        <v>0</v>
      </c>
      <c r="Z212" s="1">
        <v>0</v>
      </c>
      <c r="AA212" s="1">
        <v>1</v>
      </c>
    </row>
    <row r="213" spans="1:27" x14ac:dyDescent="0.3">
      <c r="A213" s="1">
        <v>2022</v>
      </c>
      <c r="B213" s="1">
        <v>4</v>
      </c>
      <c r="C213" s="16"/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7">
        <v>0.21014267920024499</v>
      </c>
      <c r="J213" s="7">
        <v>19.525734294664499</v>
      </c>
      <c r="K213" s="7">
        <v>285.01495919864499</v>
      </c>
      <c r="L213" s="7">
        <v>0</v>
      </c>
      <c r="M213" s="7">
        <v>0</v>
      </c>
      <c r="N213" s="7">
        <v>0</v>
      </c>
      <c r="O213" s="7">
        <v>114.03392869270699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17">
        <v>0</v>
      </c>
      <c r="Y213" s="14">
        <v>0</v>
      </c>
      <c r="Z213" s="1">
        <v>0</v>
      </c>
      <c r="AA213" s="1">
        <v>1</v>
      </c>
    </row>
    <row r="214" spans="1:27" x14ac:dyDescent="0.3">
      <c r="A214" s="1">
        <v>2022</v>
      </c>
      <c r="B214" s="1">
        <v>5</v>
      </c>
      <c r="C214" s="16"/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7">
        <v>0.38381228504426301</v>
      </c>
      <c r="J214" s="7">
        <v>19.550245589506599</v>
      </c>
      <c r="K214" s="7">
        <v>285.83100000000002</v>
      </c>
      <c r="L214" s="7">
        <v>0</v>
      </c>
      <c r="M214" s="7">
        <v>0</v>
      </c>
      <c r="N214" s="7">
        <v>0</v>
      </c>
      <c r="O214" s="7">
        <v>0</v>
      </c>
      <c r="P214" s="7">
        <v>208.47875842628699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17">
        <v>0</v>
      </c>
      <c r="Y214" s="14">
        <v>0</v>
      </c>
      <c r="Z214" s="1">
        <v>0</v>
      </c>
      <c r="AA214" s="1">
        <v>1</v>
      </c>
    </row>
    <row r="215" spans="1:27" x14ac:dyDescent="0.3">
      <c r="A215" s="1">
        <v>2022</v>
      </c>
      <c r="B215" s="1">
        <v>6</v>
      </c>
      <c r="C215" s="16"/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7">
        <v>0.49964924705756703</v>
      </c>
      <c r="J215" s="7">
        <v>19.576421430904698</v>
      </c>
      <c r="K215" s="7">
        <v>286.71999797249202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271.66325293295398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17">
        <v>0</v>
      </c>
      <c r="Y215" s="14">
        <v>0</v>
      </c>
      <c r="Z215" s="1">
        <v>0</v>
      </c>
      <c r="AA215" s="1">
        <v>1</v>
      </c>
    </row>
    <row r="216" spans="1:27" x14ac:dyDescent="0.3">
      <c r="A216" s="1">
        <v>2022</v>
      </c>
      <c r="B216" s="1">
        <v>7</v>
      </c>
      <c r="C216" s="16"/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7">
        <v>0.5922231501095</v>
      </c>
      <c r="J216" s="7">
        <v>19.6002137635164</v>
      </c>
      <c r="K216" s="7">
        <v>287.69908125653501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322.31916585708098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17">
        <v>0</v>
      </c>
      <c r="Y216" s="14">
        <v>0</v>
      </c>
      <c r="Z216" s="1">
        <v>0</v>
      </c>
      <c r="AA216" s="1">
        <v>1</v>
      </c>
    </row>
    <row r="217" spans="1:27" x14ac:dyDescent="0.3">
      <c r="A217" s="1">
        <v>2022</v>
      </c>
      <c r="B217" s="1">
        <v>8</v>
      </c>
      <c r="C217" s="16"/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7">
        <v>0.59921214081516105</v>
      </c>
      <c r="J217" s="7">
        <v>19.623864701429401</v>
      </c>
      <c r="K217" s="7">
        <v>288.64729999999997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326.45437890907903</v>
      </c>
      <c r="T217" s="7">
        <v>0</v>
      </c>
      <c r="U217" s="7">
        <v>0</v>
      </c>
      <c r="V217" s="7">
        <v>0</v>
      </c>
      <c r="W217" s="7">
        <v>0</v>
      </c>
      <c r="X217" s="17">
        <v>0</v>
      </c>
      <c r="Y217" s="14">
        <v>0</v>
      </c>
      <c r="Z217" s="1">
        <v>0</v>
      </c>
      <c r="AA217" s="1">
        <v>1</v>
      </c>
    </row>
    <row r="218" spans="1:27" x14ac:dyDescent="0.3">
      <c r="A218" s="1">
        <v>2022</v>
      </c>
      <c r="B218" s="1">
        <v>9</v>
      </c>
      <c r="C218" s="16"/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7">
        <v>0.50955694082735303</v>
      </c>
      <c r="J218" s="7">
        <v>19.646897440377</v>
      </c>
      <c r="K218" s="7">
        <v>289.588345732726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277.87653293728101</v>
      </c>
      <c r="U218" s="7">
        <v>0</v>
      </c>
      <c r="V218" s="7">
        <v>0</v>
      </c>
      <c r="W218" s="7">
        <v>0</v>
      </c>
      <c r="X218" s="17">
        <v>0</v>
      </c>
      <c r="Y218" s="14">
        <v>0</v>
      </c>
      <c r="Z218" s="1">
        <v>0</v>
      </c>
      <c r="AA218" s="1">
        <v>1</v>
      </c>
    </row>
    <row r="219" spans="1:27" x14ac:dyDescent="0.3">
      <c r="A219" s="1">
        <v>2022</v>
      </c>
      <c r="B219" s="1">
        <v>10</v>
      </c>
      <c r="C219" s="16"/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7">
        <v>0.36435941296136798</v>
      </c>
      <c r="J219" s="7">
        <v>19.669300508348901</v>
      </c>
      <c r="K219" s="7">
        <v>290.532490643534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198.89039579254799</v>
      </c>
      <c r="V219" s="7">
        <v>0</v>
      </c>
      <c r="W219" s="7">
        <v>0</v>
      </c>
      <c r="X219" s="17">
        <v>0</v>
      </c>
      <c r="Y219" s="14">
        <v>0</v>
      </c>
      <c r="Z219" s="1">
        <v>0</v>
      </c>
      <c r="AA219" s="1">
        <v>1</v>
      </c>
    </row>
    <row r="220" spans="1:27" x14ac:dyDescent="0.3">
      <c r="A220" s="1">
        <v>2022</v>
      </c>
      <c r="B220" s="1">
        <v>11</v>
      </c>
      <c r="C220" s="16"/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7">
        <v>0.14296745541377001</v>
      </c>
      <c r="J220" s="7">
        <v>19.6950428345041</v>
      </c>
      <c r="K220" s="7">
        <v>291.50850000000003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78.117279066674598</v>
      </c>
      <c r="W220" s="7">
        <v>0</v>
      </c>
      <c r="X220" s="17">
        <v>0</v>
      </c>
      <c r="Y220" s="14">
        <v>0</v>
      </c>
      <c r="Z220" s="1">
        <v>0</v>
      </c>
      <c r="AA220" s="1">
        <v>1</v>
      </c>
    </row>
    <row r="221" spans="1:27" x14ac:dyDescent="0.3">
      <c r="A221" s="1">
        <v>2022</v>
      </c>
      <c r="B221" s="1">
        <v>12</v>
      </c>
      <c r="C221" s="16"/>
      <c r="D221" s="16">
        <v>0.175443008650843</v>
      </c>
      <c r="E221" s="16">
        <v>0</v>
      </c>
      <c r="F221" s="16">
        <v>0</v>
      </c>
      <c r="G221" s="16">
        <v>0</v>
      </c>
      <c r="H221" s="16">
        <v>64.984895742185898</v>
      </c>
      <c r="I221" s="7">
        <v>7.7950227800512806E-2</v>
      </c>
      <c r="J221" s="7">
        <v>19.721313078179499</v>
      </c>
      <c r="K221" s="7">
        <v>292.613530234297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42.633806123140999</v>
      </c>
      <c r="X221" s="17">
        <v>0</v>
      </c>
      <c r="Y221" s="14">
        <v>0</v>
      </c>
      <c r="Z221" s="1">
        <v>0</v>
      </c>
      <c r="AA221" s="1">
        <v>1</v>
      </c>
    </row>
    <row r="222" spans="1:27" x14ac:dyDescent="0.3">
      <c r="A222" s="1">
        <v>2023</v>
      </c>
      <c r="B222" s="1">
        <v>1</v>
      </c>
      <c r="C222" s="16"/>
      <c r="D222" s="16">
        <v>0.47586523824689803</v>
      </c>
      <c r="E222" s="16">
        <v>107.22973635615701</v>
      </c>
      <c r="F222" s="16">
        <v>0</v>
      </c>
      <c r="G222" s="16">
        <v>0</v>
      </c>
      <c r="H222" s="16">
        <v>0</v>
      </c>
      <c r="I222" s="7">
        <v>5.0204285280837702E-2</v>
      </c>
      <c r="J222" s="7">
        <v>19.751118454065701</v>
      </c>
      <c r="K222" s="7">
        <v>293.69797179255102</v>
      </c>
      <c r="L222" s="7">
        <v>26.1128298685252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17">
        <v>0</v>
      </c>
      <c r="Y222" s="14">
        <v>0</v>
      </c>
      <c r="Z222" s="1">
        <v>0</v>
      </c>
      <c r="AA222" s="1">
        <v>1</v>
      </c>
    </row>
    <row r="223" spans="1:27" x14ac:dyDescent="0.3">
      <c r="A223" s="1">
        <v>2023</v>
      </c>
      <c r="B223" s="1">
        <v>2</v>
      </c>
      <c r="C223" s="16"/>
      <c r="D223" s="16">
        <v>0</v>
      </c>
      <c r="E223" s="16">
        <v>0</v>
      </c>
      <c r="F223" s="16">
        <v>58.933286804763902</v>
      </c>
      <c r="G223" s="16">
        <v>0</v>
      </c>
      <c r="H223" s="16">
        <v>0</v>
      </c>
      <c r="I223" s="7">
        <v>6.7305740148129498E-2</v>
      </c>
      <c r="J223" s="7">
        <v>19.782535782362999</v>
      </c>
      <c r="K223" s="7">
        <v>294.72460000000001</v>
      </c>
      <c r="L223" s="7">
        <v>0</v>
      </c>
      <c r="M223" s="7">
        <v>35.042184420393099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17">
        <v>0</v>
      </c>
      <c r="Y223" s="14">
        <v>0</v>
      </c>
      <c r="Z223" s="1">
        <v>0</v>
      </c>
      <c r="AA223" s="1">
        <v>1</v>
      </c>
    </row>
    <row r="224" spans="1:27" x14ac:dyDescent="0.3">
      <c r="A224" s="1">
        <v>2023</v>
      </c>
      <c r="B224" s="1">
        <v>3</v>
      </c>
      <c r="C224" s="16"/>
      <c r="D224" s="16">
        <v>0</v>
      </c>
      <c r="E224" s="16">
        <v>0</v>
      </c>
      <c r="F224" s="16">
        <v>0</v>
      </c>
      <c r="G224" s="16">
        <v>29.231033597261199</v>
      </c>
      <c r="H224" s="16">
        <v>0</v>
      </c>
      <c r="I224" s="7">
        <v>0.12392093052153701</v>
      </c>
      <c r="J224" s="7">
        <v>19.8089089703555</v>
      </c>
      <c r="K224" s="7">
        <v>295.58034218039199</v>
      </c>
      <c r="L224" s="7">
        <v>0</v>
      </c>
      <c r="M224" s="7">
        <v>0</v>
      </c>
      <c r="N224" s="7">
        <v>64.582270600115194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17">
        <v>0</v>
      </c>
      <c r="Y224" s="14">
        <v>0</v>
      </c>
      <c r="Z224" s="1">
        <v>0</v>
      </c>
      <c r="AA224" s="1">
        <v>1</v>
      </c>
    </row>
    <row r="225" spans="1:27" x14ac:dyDescent="0.3">
      <c r="A225" s="1">
        <v>2023</v>
      </c>
      <c r="B225" s="1">
        <v>4</v>
      </c>
      <c r="C225" s="16"/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7">
        <v>0.218595454327911</v>
      </c>
      <c r="J225" s="7">
        <v>19.8382779818022</v>
      </c>
      <c r="K225" s="7">
        <v>296.26123543069002</v>
      </c>
      <c r="L225" s="7">
        <v>0</v>
      </c>
      <c r="M225" s="7">
        <v>0</v>
      </c>
      <c r="N225" s="7">
        <v>0</v>
      </c>
      <c r="O225" s="7">
        <v>114.03392869270699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17">
        <v>0</v>
      </c>
      <c r="Y225" s="14">
        <v>0</v>
      </c>
      <c r="Z225" s="1">
        <v>0</v>
      </c>
      <c r="AA225" s="1">
        <v>1</v>
      </c>
    </row>
    <row r="226" spans="1:27" x14ac:dyDescent="0.3">
      <c r="A226" s="1">
        <v>2023</v>
      </c>
      <c r="B226" s="1">
        <v>5</v>
      </c>
      <c r="C226" s="16"/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7">
        <v>0.39924919007728199</v>
      </c>
      <c r="J226" s="7">
        <v>19.862810479587701</v>
      </c>
      <c r="K226" s="7">
        <v>297.00810000000001</v>
      </c>
      <c r="L226" s="7">
        <v>0</v>
      </c>
      <c r="M226" s="7">
        <v>0</v>
      </c>
      <c r="N226" s="7">
        <v>0</v>
      </c>
      <c r="O226" s="7">
        <v>0</v>
      </c>
      <c r="P226" s="7">
        <v>208.47875842628699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17">
        <v>0</v>
      </c>
      <c r="Y226" s="14">
        <v>0</v>
      </c>
      <c r="Z226" s="1">
        <v>0</v>
      </c>
      <c r="AA226" s="1">
        <v>1</v>
      </c>
    </row>
    <row r="227" spans="1:27" x14ac:dyDescent="0.3">
      <c r="A227" s="1">
        <v>2023</v>
      </c>
      <c r="B227" s="1">
        <v>6</v>
      </c>
      <c r="C227" s="16"/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7">
        <v>0.51974334197558403</v>
      </c>
      <c r="J227" s="7">
        <v>19.8858578466868</v>
      </c>
      <c r="K227" s="7">
        <v>297.79262980882498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271.66325293295398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17">
        <v>0</v>
      </c>
      <c r="Y227" s="14">
        <v>0</v>
      </c>
      <c r="Z227" s="1">
        <v>0</v>
      </c>
      <c r="AA227" s="1">
        <v>1</v>
      </c>
    </row>
    <row r="228" spans="1:27" x14ac:dyDescent="0.3">
      <c r="A228" s="1">
        <v>2023</v>
      </c>
      <c r="B228" s="1">
        <v>7</v>
      </c>
      <c r="C228" s="16"/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7">
        <v>0.61604414326746004</v>
      </c>
      <c r="J228" s="7">
        <v>19.905688669574101</v>
      </c>
      <c r="K228" s="7">
        <v>298.63304004178798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322.31916585708098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17">
        <v>0</v>
      </c>
      <c r="Y228" s="14">
        <v>0</v>
      </c>
      <c r="Z228" s="1">
        <v>0</v>
      </c>
      <c r="AA228" s="1">
        <v>1</v>
      </c>
    </row>
    <row r="229" spans="1:27" x14ac:dyDescent="0.3">
      <c r="A229" s="1">
        <v>2023</v>
      </c>
      <c r="B229" s="1">
        <v>8</v>
      </c>
      <c r="C229" s="16"/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7">
        <v>0.623321371325259</v>
      </c>
      <c r="J229" s="7">
        <v>19.925881239341301</v>
      </c>
      <c r="K229" s="7">
        <v>299.41590000000002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326.45437890907903</v>
      </c>
      <c r="T229" s="7">
        <v>0</v>
      </c>
      <c r="U229" s="7">
        <v>0</v>
      </c>
      <c r="V229" s="7">
        <v>0</v>
      </c>
      <c r="W229" s="7">
        <v>0</v>
      </c>
      <c r="X229" s="17">
        <v>0</v>
      </c>
      <c r="Y229" s="14">
        <v>0</v>
      </c>
      <c r="Z229" s="1">
        <v>0</v>
      </c>
      <c r="AA229" s="1">
        <v>1</v>
      </c>
    </row>
    <row r="230" spans="1:27" x14ac:dyDescent="0.3">
      <c r="A230" s="1">
        <v>2023</v>
      </c>
      <c r="B230" s="1">
        <v>9</v>
      </c>
      <c r="C230" s="16"/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7">
        <v>0.53005530601814199</v>
      </c>
      <c r="J230" s="7">
        <v>19.945363854569301</v>
      </c>
      <c r="K230" s="7">
        <v>300.15581505109702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277.87653293728101</v>
      </c>
      <c r="U230" s="7">
        <v>0</v>
      </c>
      <c r="V230" s="7">
        <v>0</v>
      </c>
      <c r="W230" s="7">
        <v>0</v>
      </c>
      <c r="X230" s="17">
        <v>0</v>
      </c>
      <c r="Y230" s="14">
        <v>0</v>
      </c>
      <c r="Z230" s="1">
        <v>0</v>
      </c>
      <c r="AA230" s="1">
        <v>1</v>
      </c>
    </row>
    <row r="231" spans="1:27" x14ac:dyDescent="0.3">
      <c r="A231" s="1">
        <v>2023</v>
      </c>
      <c r="B231" s="1">
        <v>10</v>
      </c>
      <c r="C231" s="16"/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7">
        <v>0.37901642557964299</v>
      </c>
      <c r="J231" s="7">
        <v>19.962996481857001</v>
      </c>
      <c r="K231" s="7">
        <v>300.883646553929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198.89039579254799</v>
      </c>
      <c r="V231" s="7">
        <v>0</v>
      </c>
      <c r="W231" s="7">
        <v>0</v>
      </c>
      <c r="X231" s="17">
        <v>0</v>
      </c>
      <c r="Y231" s="14">
        <v>0</v>
      </c>
      <c r="Z231" s="1">
        <v>0</v>
      </c>
      <c r="AA231" s="1">
        <v>1</v>
      </c>
    </row>
    <row r="232" spans="1:27" x14ac:dyDescent="0.3">
      <c r="A232" s="1">
        <v>2023</v>
      </c>
      <c r="B232" s="1">
        <v>11</v>
      </c>
      <c r="C232" s="16"/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7">
        <v>0.14871862270080899</v>
      </c>
      <c r="J232" s="7">
        <v>19.981355202539799</v>
      </c>
      <c r="K232" s="7">
        <v>301.65379999999999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78.117279066674598</v>
      </c>
      <c r="W232" s="7">
        <v>0</v>
      </c>
      <c r="X232" s="17">
        <v>0</v>
      </c>
      <c r="Y232" s="14">
        <v>0</v>
      </c>
      <c r="Z232" s="1">
        <v>0</v>
      </c>
      <c r="AA232" s="1">
        <v>1</v>
      </c>
    </row>
    <row r="233" spans="1:27" x14ac:dyDescent="0.3">
      <c r="A233" s="1">
        <v>2023</v>
      </c>
      <c r="B233" s="1">
        <v>12</v>
      </c>
      <c r="C233" s="16"/>
      <c r="D233" s="16">
        <v>0.175443008650843</v>
      </c>
      <c r="E233" s="16">
        <v>0</v>
      </c>
      <c r="F233" s="16">
        <v>0</v>
      </c>
      <c r="G233" s="16">
        <v>0</v>
      </c>
      <c r="H233" s="16">
        <v>64.984895742185898</v>
      </c>
      <c r="I233" s="7">
        <v>8.1086059360682403E-2</v>
      </c>
      <c r="J233" s="7">
        <v>19.997954818379402</v>
      </c>
      <c r="K233" s="7">
        <v>302.57336072423698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42.633806123140999</v>
      </c>
      <c r="X233" s="17">
        <v>0</v>
      </c>
      <c r="Y233" s="14">
        <v>0</v>
      </c>
      <c r="Z233" s="1">
        <v>0</v>
      </c>
      <c r="AA233" s="1">
        <v>1</v>
      </c>
    </row>
    <row r="234" spans="1:27" x14ac:dyDescent="0.3">
      <c r="A234" s="1">
        <v>2024</v>
      </c>
      <c r="B234" s="1">
        <v>1</v>
      </c>
      <c r="C234" s="16"/>
      <c r="D234" s="16">
        <v>0.47586523824689803</v>
      </c>
      <c r="E234" s="16">
        <v>107.22973635615701</v>
      </c>
      <c r="F234" s="16">
        <v>0</v>
      </c>
      <c r="G234" s="16">
        <v>0</v>
      </c>
      <c r="H234" s="16">
        <v>0</v>
      </c>
      <c r="I234" s="7">
        <v>5.1742453680351103E-2</v>
      </c>
      <c r="J234" s="7">
        <v>20.015217688704499</v>
      </c>
      <c r="K234" s="7">
        <v>303.54640183140901</v>
      </c>
      <c r="L234" s="7">
        <v>26.1128298685252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17">
        <v>0</v>
      </c>
      <c r="Y234" s="14">
        <v>0</v>
      </c>
      <c r="Z234" s="1">
        <v>0</v>
      </c>
      <c r="AA234" s="1">
        <v>1</v>
      </c>
    </row>
    <row r="235" spans="1:27" x14ac:dyDescent="0.3">
      <c r="A235" s="1">
        <v>2024</v>
      </c>
      <c r="B235" s="1">
        <v>2</v>
      </c>
      <c r="C235" s="16"/>
      <c r="D235" s="16">
        <v>0</v>
      </c>
      <c r="E235" s="16">
        <v>0</v>
      </c>
      <c r="F235" s="16">
        <v>58.933286804763902</v>
      </c>
      <c r="G235" s="16">
        <v>0</v>
      </c>
      <c r="H235" s="16">
        <v>0</v>
      </c>
      <c r="I235" s="7">
        <v>6.9367980625057196E-2</v>
      </c>
      <c r="J235" s="7">
        <v>20.0320045915058</v>
      </c>
      <c r="K235" s="7">
        <v>304.57670000000002</v>
      </c>
      <c r="L235" s="7">
        <v>0</v>
      </c>
      <c r="M235" s="7">
        <v>35.042184420393099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17">
        <v>1</v>
      </c>
      <c r="Y235" s="14">
        <v>0</v>
      </c>
      <c r="Z235" s="1">
        <v>0</v>
      </c>
      <c r="AA235" s="1">
        <v>1</v>
      </c>
    </row>
    <row r="236" spans="1:27" x14ac:dyDescent="0.3">
      <c r="A236" s="1">
        <v>2024</v>
      </c>
      <c r="B236" s="1">
        <v>3</v>
      </c>
      <c r="C236" s="16"/>
      <c r="D236" s="16">
        <v>0</v>
      </c>
      <c r="E236" s="16">
        <v>0</v>
      </c>
      <c r="F236" s="16">
        <v>0</v>
      </c>
      <c r="G236" s="16">
        <v>29.231033597261199</v>
      </c>
      <c r="H236" s="16">
        <v>0</v>
      </c>
      <c r="I236" s="7">
        <v>0.127718409624273</v>
      </c>
      <c r="J236" s="7">
        <v>20.046364895410001</v>
      </c>
      <c r="K236" s="7">
        <v>305.576890831078</v>
      </c>
      <c r="L236" s="7">
        <v>0</v>
      </c>
      <c r="M236" s="7">
        <v>0</v>
      </c>
      <c r="N236" s="7">
        <v>64.582270600115194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17">
        <v>0</v>
      </c>
      <c r="Y236" s="14">
        <v>0</v>
      </c>
      <c r="Z236" s="1">
        <v>0</v>
      </c>
      <c r="AA236" s="1">
        <v>1</v>
      </c>
    </row>
    <row r="237" spans="1:27" x14ac:dyDescent="0.3">
      <c r="A237" s="1">
        <v>2024</v>
      </c>
      <c r="B237" s="1">
        <v>4</v>
      </c>
      <c r="C237" s="16"/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7">
        <v>0.225294310799486</v>
      </c>
      <c r="J237" s="7">
        <v>20.063501799445199</v>
      </c>
      <c r="K237" s="7">
        <v>306.45949277080899</v>
      </c>
      <c r="L237" s="7">
        <v>0</v>
      </c>
      <c r="M237" s="7">
        <v>0</v>
      </c>
      <c r="N237" s="7">
        <v>0</v>
      </c>
      <c r="O237" s="7">
        <v>114.03392869270699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17">
        <v>0</v>
      </c>
      <c r="Y237" s="14">
        <v>0</v>
      </c>
      <c r="Z237" s="1">
        <v>0</v>
      </c>
      <c r="AA237" s="1">
        <v>1</v>
      </c>
    </row>
    <row r="238" spans="1:27" x14ac:dyDescent="0.3">
      <c r="A238" s="1">
        <v>2024</v>
      </c>
      <c r="B238" s="1">
        <v>5</v>
      </c>
      <c r="C238" s="16"/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7">
        <v>0.41148311085741301</v>
      </c>
      <c r="J238" s="7">
        <v>20.080187602848198</v>
      </c>
      <c r="K238" s="7">
        <v>307.3252</v>
      </c>
      <c r="L238" s="7">
        <v>0</v>
      </c>
      <c r="M238" s="7">
        <v>0</v>
      </c>
      <c r="N238" s="7">
        <v>0</v>
      </c>
      <c r="O238" s="7">
        <v>0</v>
      </c>
      <c r="P238" s="7">
        <v>208.47875842628699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17">
        <v>0</v>
      </c>
      <c r="Y238" s="14">
        <v>0</v>
      </c>
      <c r="Z238" s="1">
        <v>0</v>
      </c>
      <c r="AA238" s="1">
        <v>1</v>
      </c>
    </row>
    <row r="239" spans="1:27" x14ac:dyDescent="0.3">
      <c r="A239" s="1">
        <v>2024</v>
      </c>
      <c r="B239" s="1">
        <v>6</v>
      </c>
      <c r="C239" s="16"/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7">
        <v>0.53566815016274805</v>
      </c>
      <c r="J239" s="7">
        <v>20.0981472819348</v>
      </c>
      <c r="K239" s="7">
        <v>308.066930231821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271.66325293295398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17">
        <v>0</v>
      </c>
      <c r="Y239" s="14">
        <v>0</v>
      </c>
      <c r="Z239" s="1">
        <v>0</v>
      </c>
      <c r="AA239" s="1">
        <v>1</v>
      </c>
    </row>
    <row r="240" spans="1:27" x14ac:dyDescent="0.3">
      <c r="A240" s="1">
        <v>2024</v>
      </c>
      <c r="B240" s="1">
        <v>7</v>
      </c>
      <c r="C240" s="16"/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7">
        <v>0.63492214761379095</v>
      </c>
      <c r="J240" s="7">
        <v>20.114136773782398</v>
      </c>
      <c r="K240" s="7">
        <v>308.71749881400501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322.31916585708098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17">
        <v>0</v>
      </c>
      <c r="Y240" s="14">
        <v>0</v>
      </c>
      <c r="Z240" s="1">
        <v>0</v>
      </c>
      <c r="AA240" s="1">
        <v>1</v>
      </c>
    </row>
    <row r="241" spans="1:27" x14ac:dyDescent="0.3">
      <c r="A241" s="1">
        <v>2024</v>
      </c>
      <c r="B241" s="1">
        <v>8</v>
      </c>
      <c r="C241" s="16"/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7">
        <v>0.64242709444133095</v>
      </c>
      <c r="J241" s="7">
        <v>20.1303129946103</v>
      </c>
      <c r="K241" s="7">
        <v>309.22000000000003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326.45437890907903</v>
      </c>
      <c r="T241" s="7">
        <v>0</v>
      </c>
      <c r="U241" s="7">
        <v>0</v>
      </c>
      <c r="V241" s="7">
        <v>0</v>
      </c>
      <c r="W241" s="7">
        <v>0</v>
      </c>
      <c r="X241" s="17">
        <v>0</v>
      </c>
      <c r="Y241" s="14">
        <v>0</v>
      </c>
      <c r="Z241" s="1">
        <v>0</v>
      </c>
      <c r="AA241" s="1">
        <v>1</v>
      </c>
    </row>
    <row r="242" spans="1:27" x14ac:dyDescent="0.3">
      <c r="A242" s="1">
        <v>2024</v>
      </c>
      <c r="B242" s="1">
        <v>9</v>
      </c>
      <c r="C242" s="16"/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7">
        <v>0.54629975268229503</v>
      </c>
      <c r="J242" s="7">
        <v>20.147635203195801</v>
      </c>
      <c r="K242" s="7">
        <v>309.62598938763301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277.87653293728101</v>
      </c>
      <c r="U242" s="7">
        <v>0</v>
      </c>
      <c r="V242" s="7">
        <v>0</v>
      </c>
      <c r="W242" s="7">
        <v>0</v>
      </c>
      <c r="X242" s="17">
        <v>0</v>
      </c>
      <c r="Y242" s="14">
        <v>0</v>
      </c>
      <c r="Z242" s="1">
        <v>0</v>
      </c>
      <c r="AA242" s="1">
        <v>1</v>
      </c>
    </row>
    <row r="243" spans="1:27" x14ac:dyDescent="0.3">
      <c r="A243" s="1">
        <v>2024</v>
      </c>
      <c r="B243" s="1">
        <v>10</v>
      </c>
      <c r="C243" s="16"/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7">
        <v>0.39063176659329002</v>
      </c>
      <c r="J243" s="7">
        <v>20.167460158686801</v>
      </c>
      <c r="K243" s="7">
        <v>310.06873404699701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198.89039579254799</v>
      </c>
      <c r="V243" s="7">
        <v>0</v>
      </c>
      <c r="W243" s="7">
        <v>0</v>
      </c>
      <c r="X243" s="17">
        <v>0</v>
      </c>
      <c r="Y243" s="14">
        <v>0</v>
      </c>
      <c r="Z243" s="1">
        <v>0</v>
      </c>
      <c r="AA243" s="1">
        <v>1</v>
      </c>
    </row>
    <row r="244" spans="1:27" x14ac:dyDescent="0.3">
      <c r="A244" s="1">
        <v>2024</v>
      </c>
      <c r="B244" s="1">
        <v>11</v>
      </c>
      <c r="C244" s="16"/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7">
        <v>0.153276285173883</v>
      </c>
      <c r="J244" s="7">
        <v>20.193937585350699</v>
      </c>
      <c r="K244" s="7">
        <v>310.70729999999998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78.117279066674598</v>
      </c>
      <c r="W244" s="7">
        <v>0</v>
      </c>
      <c r="X244" s="17">
        <v>0</v>
      </c>
      <c r="Y244" s="14">
        <v>0</v>
      </c>
      <c r="Z244" s="1">
        <v>0</v>
      </c>
      <c r="AA244" s="1">
        <v>1</v>
      </c>
    </row>
    <row r="245" spans="1:27" x14ac:dyDescent="0.3">
      <c r="A245" s="1">
        <v>2024</v>
      </c>
      <c r="B245" s="1">
        <v>12</v>
      </c>
      <c r="C245" s="16"/>
      <c r="D245" s="16">
        <v>0.175443008650843</v>
      </c>
      <c r="E245" s="16">
        <v>0</v>
      </c>
      <c r="F245" s="16">
        <v>0</v>
      </c>
      <c r="G245" s="16">
        <v>0</v>
      </c>
      <c r="H245" s="16">
        <v>64.984895742185898</v>
      </c>
      <c r="I245" s="7">
        <v>8.3571118538280906E-2</v>
      </c>
      <c r="J245" s="7">
        <v>20.221113689795601</v>
      </c>
      <c r="K245" s="7">
        <v>311.699766340949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42.633806123140999</v>
      </c>
      <c r="X245" s="17">
        <v>0</v>
      </c>
      <c r="Y245" s="14">
        <v>0</v>
      </c>
      <c r="Z245" s="1">
        <v>0</v>
      </c>
      <c r="AA245" s="1">
        <v>1</v>
      </c>
    </row>
    <row r="246" spans="1:27" x14ac:dyDescent="0.3">
      <c r="A246" s="1">
        <v>2025</v>
      </c>
      <c r="B246" s="1">
        <v>1</v>
      </c>
      <c r="C246" s="16"/>
      <c r="D246" s="16">
        <v>0.47586523824689803</v>
      </c>
      <c r="E246" s="16">
        <v>107.22973635615701</v>
      </c>
      <c r="F246" s="16">
        <v>0</v>
      </c>
      <c r="G246" s="16">
        <v>0</v>
      </c>
      <c r="H246" s="16">
        <v>0</v>
      </c>
      <c r="I246" s="7">
        <v>5.3268085885868802E-2</v>
      </c>
      <c r="J246" s="7">
        <v>20.247921515929502</v>
      </c>
      <c r="K246" s="7">
        <v>312.84882750198602</v>
      </c>
      <c r="L246" s="7">
        <v>26.1128298685252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17">
        <v>0</v>
      </c>
      <c r="Y246" s="14">
        <v>0</v>
      </c>
      <c r="Z246" s="1">
        <v>0</v>
      </c>
      <c r="AA246" s="1">
        <v>1</v>
      </c>
    </row>
    <row r="247" spans="1:27" x14ac:dyDescent="0.3">
      <c r="A247" s="1">
        <v>2025</v>
      </c>
      <c r="B247" s="1">
        <v>2</v>
      </c>
      <c r="C247" s="16"/>
      <c r="D247" s="16">
        <v>0</v>
      </c>
      <c r="E247" s="16">
        <v>0</v>
      </c>
      <c r="F247" s="16">
        <v>58.933286804763902</v>
      </c>
      <c r="G247" s="16">
        <v>0</v>
      </c>
      <c r="H247" s="16">
        <v>0</v>
      </c>
      <c r="I247" s="7">
        <v>7.1413375798109704E-2</v>
      </c>
      <c r="J247" s="7">
        <v>20.269728235180999</v>
      </c>
      <c r="K247" s="7">
        <v>314.0299</v>
      </c>
      <c r="L247" s="7">
        <v>0</v>
      </c>
      <c r="M247" s="7">
        <v>35.042184420393099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17">
        <v>0</v>
      </c>
      <c r="Y247" s="14">
        <v>0</v>
      </c>
      <c r="Z247" s="1">
        <v>0</v>
      </c>
      <c r="AA247" s="1">
        <v>1</v>
      </c>
    </row>
    <row r="248" spans="1:27" x14ac:dyDescent="0.3">
      <c r="A248" s="1">
        <v>2025</v>
      </c>
      <c r="B248" s="1">
        <v>3</v>
      </c>
      <c r="C248" s="16"/>
      <c r="D248" s="16">
        <v>0</v>
      </c>
      <c r="E248" s="16">
        <v>0</v>
      </c>
      <c r="F248" s="16">
        <v>0</v>
      </c>
      <c r="G248" s="16">
        <v>29.231033597261199</v>
      </c>
      <c r="H248" s="16">
        <v>0</v>
      </c>
      <c r="I248" s="7">
        <v>0.13148471415499</v>
      </c>
      <c r="J248" s="7">
        <v>20.284673742891201</v>
      </c>
      <c r="K248" s="7">
        <v>315.04903926420599</v>
      </c>
      <c r="L248" s="7">
        <v>0</v>
      </c>
      <c r="M248" s="7">
        <v>0</v>
      </c>
      <c r="N248" s="7">
        <v>64.582270600115194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17">
        <v>0</v>
      </c>
      <c r="Y248" s="14">
        <v>0</v>
      </c>
      <c r="Z248" s="1">
        <v>0</v>
      </c>
      <c r="AA248" s="1">
        <v>1</v>
      </c>
    </row>
    <row r="249" spans="1:27" x14ac:dyDescent="0.3">
      <c r="A249" s="1">
        <v>2025</v>
      </c>
      <c r="B249" s="1">
        <v>4</v>
      </c>
      <c r="C249" s="16"/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7">
        <v>0.23193813572208399</v>
      </c>
      <c r="J249" s="7">
        <v>20.302995949792699</v>
      </c>
      <c r="K249" s="7">
        <v>315.860637445218</v>
      </c>
      <c r="L249" s="7">
        <v>0</v>
      </c>
      <c r="M249" s="7">
        <v>0</v>
      </c>
      <c r="N249" s="7">
        <v>0</v>
      </c>
      <c r="O249" s="7">
        <v>114.03392869270699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17">
        <v>0</v>
      </c>
      <c r="Y249" s="14">
        <v>0</v>
      </c>
      <c r="Z249" s="1">
        <v>0</v>
      </c>
      <c r="AA249" s="1">
        <v>1</v>
      </c>
    </row>
    <row r="250" spans="1:27" x14ac:dyDescent="0.3">
      <c r="A250" s="1">
        <v>2025</v>
      </c>
      <c r="B250" s="1">
        <v>5</v>
      </c>
      <c r="C250" s="16"/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7">
        <v>0.42367794312734097</v>
      </c>
      <c r="J250" s="7">
        <v>20.3222271023681</v>
      </c>
      <c r="K250" s="7">
        <v>316.71870000000001</v>
      </c>
      <c r="L250" s="7">
        <v>0</v>
      </c>
      <c r="M250" s="7">
        <v>0</v>
      </c>
      <c r="N250" s="7">
        <v>0</v>
      </c>
      <c r="O250" s="7">
        <v>0</v>
      </c>
      <c r="P250" s="7">
        <v>208.47875842628699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17">
        <v>0</v>
      </c>
      <c r="Y250" s="14">
        <v>0</v>
      </c>
      <c r="Z250" s="1">
        <v>0</v>
      </c>
      <c r="AA250" s="1">
        <v>1</v>
      </c>
    </row>
    <row r="251" spans="1:27" x14ac:dyDescent="0.3">
      <c r="A251" s="1">
        <v>2025</v>
      </c>
      <c r="B251" s="1">
        <v>6</v>
      </c>
      <c r="C251" s="16"/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7">
        <v>0.55162191775385805</v>
      </c>
      <c r="J251" s="7">
        <v>20.344186428782699</v>
      </c>
      <c r="K251" s="7">
        <v>317.57011374524001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271.66325293295398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17">
        <v>0</v>
      </c>
      <c r="Y251" s="14">
        <v>0</v>
      </c>
      <c r="Z251" s="1">
        <v>0</v>
      </c>
      <c r="AA251" s="1">
        <v>1</v>
      </c>
    </row>
    <row r="252" spans="1:27" x14ac:dyDescent="0.3">
      <c r="A252" s="1">
        <v>2025</v>
      </c>
      <c r="B252" s="1">
        <v>7</v>
      </c>
      <c r="C252" s="16"/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7">
        <v>0.65392780675693396</v>
      </c>
      <c r="J252" s="7">
        <v>20.3651679788126</v>
      </c>
      <c r="K252" s="7">
        <v>318.461769661468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322.31916585708098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17">
        <v>0</v>
      </c>
      <c r="Y252" s="14">
        <v>0</v>
      </c>
      <c r="Z252" s="1">
        <v>0</v>
      </c>
      <c r="AA252" s="1">
        <v>1</v>
      </c>
    </row>
    <row r="253" spans="1:27" x14ac:dyDescent="0.3">
      <c r="A253" s="1">
        <v>2025</v>
      </c>
      <c r="B253" s="1">
        <v>8</v>
      </c>
      <c r="C253" s="16"/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7">
        <v>0.66175567524946299</v>
      </c>
      <c r="J253" s="7">
        <v>20.387050118317699</v>
      </c>
      <c r="K253" s="7">
        <v>319.30799999999999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326.45437890907903</v>
      </c>
      <c r="T253" s="7">
        <v>0</v>
      </c>
      <c r="U253" s="7">
        <v>0</v>
      </c>
      <c r="V253" s="7">
        <v>0</v>
      </c>
      <c r="W253" s="7">
        <v>0</v>
      </c>
      <c r="X253" s="17">
        <v>0</v>
      </c>
      <c r="Y253" s="14">
        <v>0</v>
      </c>
      <c r="Z253" s="1">
        <v>0</v>
      </c>
      <c r="AA253" s="1">
        <v>1</v>
      </c>
    </row>
    <row r="254" spans="1:27" x14ac:dyDescent="0.3">
      <c r="A254" s="1">
        <v>2025</v>
      </c>
      <c r="B254" s="1">
        <v>9</v>
      </c>
      <c r="C254" s="16"/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7">
        <v>0.56281505341191496</v>
      </c>
      <c r="J254" s="7">
        <v>20.408660836368799</v>
      </c>
      <c r="K254" s="7">
        <v>320.14023164643697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277.87653293728101</v>
      </c>
      <c r="U254" s="7">
        <v>0</v>
      </c>
      <c r="V254" s="7">
        <v>0</v>
      </c>
      <c r="W254" s="7">
        <v>0</v>
      </c>
      <c r="X254" s="17">
        <v>0</v>
      </c>
      <c r="Y254" s="14">
        <v>0</v>
      </c>
      <c r="Z254" s="1">
        <v>0</v>
      </c>
      <c r="AA254" s="1">
        <v>1</v>
      </c>
    </row>
    <row r="255" spans="1:27" x14ac:dyDescent="0.3">
      <c r="A255" s="1">
        <v>2025</v>
      </c>
      <c r="B255" s="1">
        <v>10</v>
      </c>
      <c r="C255" s="16"/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7">
        <v>0.402498405981221</v>
      </c>
      <c r="J255" s="7">
        <v>20.429091921774301</v>
      </c>
      <c r="K255" s="7">
        <v>320.92166507845798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198.89039579254799</v>
      </c>
      <c r="V255" s="7">
        <v>0</v>
      </c>
      <c r="W255" s="7">
        <v>0</v>
      </c>
      <c r="X255" s="17">
        <v>0</v>
      </c>
      <c r="Y255" s="14">
        <v>0</v>
      </c>
      <c r="Z255" s="1">
        <v>0</v>
      </c>
      <c r="AA255" s="1">
        <v>1</v>
      </c>
    </row>
    <row r="256" spans="1:27" x14ac:dyDescent="0.3">
      <c r="A256" s="1">
        <v>2025</v>
      </c>
      <c r="B256" s="1">
        <v>11</v>
      </c>
      <c r="C256" s="16"/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7">
        <v>0.157955100152781</v>
      </c>
      <c r="J256" s="7">
        <v>20.451572488917598</v>
      </c>
      <c r="K256" s="7">
        <v>321.62599999999998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78.117279066674598</v>
      </c>
      <c r="W256" s="7">
        <v>0</v>
      </c>
      <c r="X256" s="17">
        <v>0</v>
      </c>
      <c r="Y256" s="14">
        <v>0</v>
      </c>
      <c r="Z256" s="1">
        <v>0</v>
      </c>
      <c r="AA256" s="1">
        <v>1</v>
      </c>
    </row>
    <row r="257" spans="1:27" x14ac:dyDescent="0.3">
      <c r="A257" s="1">
        <v>2025</v>
      </c>
      <c r="B257" s="1">
        <v>12</v>
      </c>
      <c r="C257" s="16"/>
      <c r="D257" s="16">
        <v>0.175443008650843</v>
      </c>
      <c r="E257" s="16">
        <v>0</v>
      </c>
      <c r="F257" s="16">
        <v>0</v>
      </c>
      <c r="G257" s="16">
        <v>0</v>
      </c>
      <c r="H257" s="16">
        <v>64.984895742185898</v>
      </c>
      <c r="I257" s="7">
        <v>8.6134474470538305E-2</v>
      </c>
      <c r="J257" s="7">
        <v>20.4745122368682</v>
      </c>
      <c r="K257" s="7">
        <v>322.30590252135801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42.633806123140999</v>
      </c>
      <c r="X257" s="17">
        <v>0</v>
      </c>
      <c r="Y257" s="14">
        <v>0</v>
      </c>
      <c r="Z257" s="1">
        <v>0</v>
      </c>
      <c r="AA257" s="1">
        <v>1</v>
      </c>
    </row>
    <row r="258" spans="1:27" x14ac:dyDescent="0.3">
      <c r="A258" s="1">
        <v>2026</v>
      </c>
      <c r="B258" s="1">
        <v>1</v>
      </c>
      <c r="C258" s="16"/>
      <c r="D258" s="16">
        <v>0.47586523824689803</v>
      </c>
      <c r="E258" s="16">
        <v>107.22973635615701</v>
      </c>
      <c r="F258" s="16">
        <v>0</v>
      </c>
      <c r="G258" s="16">
        <v>0</v>
      </c>
      <c r="H258" s="16">
        <v>0</v>
      </c>
      <c r="I258" s="7">
        <v>5.4716906230588599E-2</v>
      </c>
      <c r="J258" s="7">
        <v>20.502061868476002</v>
      </c>
      <c r="K258" s="7">
        <v>322.95782438353001</v>
      </c>
      <c r="L258" s="7">
        <v>26.1128298685252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17">
        <v>0</v>
      </c>
      <c r="Y258" s="14">
        <v>0</v>
      </c>
      <c r="Z258" s="1">
        <v>0</v>
      </c>
      <c r="AA258" s="1">
        <v>1</v>
      </c>
    </row>
    <row r="259" spans="1:27" x14ac:dyDescent="0.3">
      <c r="A259" s="1">
        <v>2026</v>
      </c>
      <c r="B259" s="1">
        <v>2</v>
      </c>
      <c r="C259" s="16"/>
      <c r="D259" s="16">
        <v>0</v>
      </c>
      <c r="E259" s="16">
        <v>0</v>
      </c>
      <c r="F259" s="16">
        <v>58.933286804763902</v>
      </c>
      <c r="G259" s="16">
        <v>0</v>
      </c>
      <c r="H259" s="16">
        <v>0</v>
      </c>
      <c r="I259" s="7">
        <v>7.3366174345928403E-2</v>
      </c>
      <c r="J259" s="7">
        <v>20.533725896927098</v>
      </c>
      <c r="K259" s="7">
        <v>323.67619999999999</v>
      </c>
      <c r="L259" s="7">
        <v>0</v>
      </c>
      <c r="M259" s="7">
        <v>35.042184420393099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17">
        <v>0</v>
      </c>
      <c r="Y259" s="14">
        <v>0</v>
      </c>
      <c r="Z259" s="1">
        <v>0</v>
      </c>
      <c r="AA259" s="1">
        <v>1</v>
      </c>
    </row>
    <row r="260" spans="1:27" x14ac:dyDescent="0.3">
      <c r="A260" s="1">
        <v>2026</v>
      </c>
      <c r="B260" s="1">
        <v>3</v>
      </c>
      <c r="C260" s="16"/>
      <c r="D260" s="16">
        <v>0</v>
      </c>
      <c r="E260" s="16">
        <v>0</v>
      </c>
      <c r="F260" s="16">
        <v>0</v>
      </c>
      <c r="G260" s="16">
        <v>29.231033597261199</v>
      </c>
      <c r="H260" s="16">
        <v>0</v>
      </c>
      <c r="I260" s="7">
        <v>0.13509956656750599</v>
      </c>
      <c r="J260" s="7">
        <v>20.563101763339802</v>
      </c>
      <c r="K260" s="7">
        <v>324.47801317185798</v>
      </c>
      <c r="L260" s="7">
        <v>0</v>
      </c>
      <c r="M260" s="7">
        <v>0</v>
      </c>
      <c r="N260" s="7">
        <v>64.582270600115194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17">
        <v>0</v>
      </c>
      <c r="Y260" s="14">
        <v>0</v>
      </c>
      <c r="Z260" s="1">
        <v>0</v>
      </c>
      <c r="AA260" s="1">
        <v>1</v>
      </c>
    </row>
    <row r="261" spans="1:27" x14ac:dyDescent="0.3">
      <c r="A261" s="1">
        <v>2026</v>
      </c>
      <c r="B261" s="1">
        <v>4</v>
      </c>
      <c r="C261" s="16"/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7">
        <v>0.238348488364479</v>
      </c>
      <c r="J261" s="7">
        <v>20.5992349420391</v>
      </c>
      <c r="K261" s="7">
        <v>325.26038676067799</v>
      </c>
      <c r="L261" s="7">
        <v>0</v>
      </c>
      <c r="M261" s="7">
        <v>0</v>
      </c>
      <c r="N261" s="7">
        <v>0</v>
      </c>
      <c r="O261" s="7">
        <v>114.03392869270699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17">
        <v>0</v>
      </c>
      <c r="Y261" s="14">
        <v>0</v>
      </c>
      <c r="Z261" s="1">
        <v>0</v>
      </c>
      <c r="AA261" s="1">
        <v>1</v>
      </c>
    </row>
    <row r="262" spans="1:27" x14ac:dyDescent="0.3">
      <c r="A262" s="1">
        <v>2026</v>
      </c>
      <c r="B262" s="1">
        <v>5</v>
      </c>
      <c r="C262" s="16"/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7">
        <v>0.435387174339258</v>
      </c>
      <c r="J262" s="7">
        <v>20.634037858126899</v>
      </c>
      <c r="K262" s="7">
        <v>326.1628</v>
      </c>
      <c r="L262" s="7">
        <v>0</v>
      </c>
      <c r="M262" s="7">
        <v>0</v>
      </c>
      <c r="N262" s="7">
        <v>0</v>
      </c>
      <c r="O262" s="7">
        <v>0</v>
      </c>
      <c r="P262" s="7">
        <v>208.47875842628699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17">
        <v>0</v>
      </c>
      <c r="Y262" s="14">
        <v>0</v>
      </c>
      <c r="Z262" s="1">
        <v>0</v>
      </c>
      <c r="AA262" s="1">
        <v>1</v>
      </c>
    </row>
    <row r="263" spans="1:27" x14ac:dyDescent="0.3">
      <c r="A263" s="1">
        <v>2026</v>
      </c>
      <c r="B263" s="1">
        <v>6</v>
      </c>
      <c r="C263" s="16"/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7">
        <v>0.56686644562840305</v>
      </c>
      <c r="J263" s="7">
        <v>20.669166419322799</v>
      </c>
      <c r="K263" s="7">
        <v>327.043794926131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271.66325293295398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17">
        <v>0</v>
      </c>
      <c r="Y263" s="14">
        <v>0</v>
      </c>
      <c r="Z263" s="1">
        <v>0</v>
      </c>
      <c r="AA263" s="1">
        <v>1</v>
      </c>
    </row>
    <row r="264" spans="1:27" x14ac:dyDescent="0.3">
      <c r="A264" s="1">
        <v>2026</v>
      </c>
      <c r="B264" s="1">
        <v>7</v>
      </c>
      <c r="C264" s="16"/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7">
        <v>0.67200075765962997</v>
      </c>
      <c r="J264" s="7">
        <v>20.6996074683145</v>
      </c>
      <c r="K264" s="7">
        <v>327.92876575621602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322.31916585708098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17">
        <v>0</v>
      </c>
      <c r="Y264" s="14">
        <v>0</v>
      </c>
      <c r="Z264" s="1">
        <v>0</v>
      </c>
      <c r="AA264" s="1">
        <v>1</v>
      </c>
    </row>
    <row r="265" spans="1:27" x14ac:dyDescent="0.3">
      <c r="A265" s="1">
        <v>2026</v>
      </c>
      <c r="B265" s="1">
        <v>8</v>
      </c>
      <c r="C265" s="16"/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7">
        <v>0.68004703770617403</v>
      </c>
      <c r="J265" s="7">
        <v>20.7279827591409</v>
      </c>
      <c r="K265" s="7">
        <v>328.72800000000001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326.45437890907903</v>
      </c>
      <c r="T265" s="7">
        <v>0</v>
      </c>
      <c r="U265" s="7">
        <v>0</v>
      </c>
      <c r="V265" s="7">
        <v>0</v>
      </c>
      <c r="W265" s="7">
        <v>0</v>
      </c>
      <c r="X265" s="17">
        <v>0</v>
      </c>
      <c r="Y265" s="14">
        <v>0</v>
      </c>
      <c r="Z265" s="1">
        <v>0</v>
      </c>
      <c r="AA265" s="1">
        <v>1</v>
      </c>
    </row>
    <row r="266" spans="1:27" x14ac:dyDescent="0.3">
      <c r="A266" s="1">
        <v>2026</v>
      </c>
      <c r="B266" s="1">
        <v>9</v>
      </c>
      <c r="C266" s="16"/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7">
        <v>0.57837042572723496</v>
      </c>
      <c r="J266" s="7">
        <v>20.7554023806386</v>
      </c>
      <c r="K266" s="7">
        <v>329.470427219172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277.87653293728101</v>
      </c>
      <c r="U266" s="7">
        <v>0</v>
      </c>
      <c r="V266" s="7">
        <v>0</v>
      </c>
      <c r="W266" s="7">
        <v>0</v>
      </c>
      <c r="X266" s="17">
        <v>0</v>
      </c>
      <c r="Y266" s="14">
        <v>0</v>
      </c>
      <c r="Z266" s="1">
        <v>0</v>
      </c>
      <c r="AA266" s="1">
        <v>1</v>
      </c>
    </row>
    <row r="267" spans="1:27" x14ac:dyDescent="0.3">
      <c r="A267" s="1">
        <v>2026</v>
      </c>
      <c r="B267" s="1">
        <v>10</v>
      </c>
      <c r="C267" s="16"/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7">
        <v>0.41362276571545997</v>
      </c>
      <c r="J267" s="7">
        <v>20.783902213802602</v>
      </c>
      <c r="K267" s="7">
        <v>330.14185760450198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198.89039579254799</v>
      </c>
      <c r="V267" s="7">
        <v>0</v>
      </c>
      <c r="W267" s="7">
        <v>0</v>
      </c>
      <c r="X267" s="17">
        <v>0</v>
      </c>
      <c r="Y267" s="14">
        <v>0</v>
      </c>
      <c r="Z267" s="1">
        <v>0</v>
      </c>
      <c r="AA267" s="1">
        <v>1</v>
      </c>
    </row>
    <row r="268" spans="1:27" x14ac:dyDescent="0.3">
      <c r="A268" s="1">
        <v>2026</v>
      </c>
      <c r="B268" s="1">
        <v>11</v>
      </c>
      <c r="C268" s="16"/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7">
        <v>0.16232073757638499</v>
      </c>
      <c r="J268" s="7">
        <v>20.818891866477401</v>
      </c>
      <c r="K268" s="7">
        <v>330.74599999999998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78.117279066674598</v>
      </c>
      <c r="W268" s="7">
        <v>0</v>
      </c>
      <c r="X268" s="17">
        <v>0</v>
      </c>
      <c r="Y268" s="14">
        <v>0</v>
      </c>
      <c r="Z268" s="1">
        <v>0</v>
      </c>
      <c r="AA268" s="1">
        <v>1</v>
      </c>
    </row>
    <row r="269" spans="1:27" x14ac:dyDescent="0.3">
      <c r="A269" s="1">
        <v>2026</v>
      </c>
      <c r="B269" s="1">
        <v>12</v>
      </c>
      <c r="C269" s="16"/>
      <c r="D269" s="16">
        <v>0.175443008650843</v>
      </c>
      <c r="E269" s="16">
        <v>0</v>
      </c>
      <c r="F269" s="16">
        <v>0</v>
      </c>
      <c r="G269" s="16">
        <v>0</v>
      </c>
      <c r="H269" s="16">
        <v>64.984895742185898</v>
      </c>
      <c r="I269" s="7">
        <v>8.8515135271886702E-2</v>
      </c>
      <c r="J269" s="7">
        <v>20.853856730406399</v>
      </c>
      <c r="K269" s="7">
        <v>331.34192491615102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42.633806123140999</v>
      </c>
      <c r="X269" s="17">
        <v>0</v>
      </c>
      <c r="Y269" s="14">
        <v>0</v>
      </c>
      <c r="Z269" s="1">
        <v>0</v>
      </c>
      <c r="AA269" s="1">
        <v>1</v>
      </c>
    </row>
    <row r="270" spans="1:27" x14ac:dyDescent="0.3">
      <c r="A270" s="1">
        <v>2027</v>
      </c>
      <c r="B270" s="1">
        <v>1</v>
      </c>
      <c r="C270" s="16"/>
      <c r="D270" s="16">
        <v>0.47586523824689803</v>
      </c>
      <c r="E270" s="16">
        <v>107.22973635615701</v>
      </c>
      <c r="F270" s="16">
        <v>0</v>
      </c>
      <c r="G270" s="16">
        <v>0</v>
      </c>
      <c r="H270" s="16">
        <v>0</v>
      </c>
      <c r="I270" s="7">
        <v>5.4716906230588599E-2</v>
      </c>
      <c r="J270" s="7">
        <v>20.8879556331092</v>
      </c>
      <c r="K270" s="7">
        <v>331.89461517492299</v>
      </c>
      <c r="L270" s="7">
        <v>26.1128298685252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17">
        <v>0</v>
      </c>
      <c r="Y270" s="14">
        <v>0</v>
      </c>
      <c r="Z270" s="1">
        <v>0</v>
      </c>
      <c r="AA270" s="1">
        <v>1</v>
      </c>
    </row>
    <row r="271" spans="1:27" x14ac:dyDescent="0.3">
      <c r="A271" s="1">
        <v>2027</v>
      </c>
      <c r="B271" s="1">
        <v>2</v>
      </c>
      <c r="C271" s="16"/>
      <c r="D271" s="16">
        <v>0</v>
      </c>
      <c r="E271" s="16">
        <v>0</v>
      </c>
      <c r="F271" s="16">
        <v>58.933286804763902</v>
      </c>
      <c r="G271" s="16">
        <v>0</v>
      </c>
      <c r="H271" s="16">
        <v>0</v>
      </c>
      <c r="I271" s="7">
        <v>7.3366174345928403E-2</v>
      </c>
      <c r="J271" s="7">
        <v>20.916252450896501</v>
      </c>
      <c r="K271" s="7">
        <v>332.44080000000002</v>
      </c>
      <c r="L271" s="7">
        <v>0</v>
      </c>
      <c r="M271" s="7">
        <v>35.042184420393099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17">
        <v>0</v>
      </c>
      <c r="Y271" s="14">
        <v>0</v>
      </c>
      <c r="Z271" s="1">
        <v>0</v>
      </c>
      <c r="AA271" s="1">
        <v>1</v>
      </c>
    </row>
    <row r="272" spans="1:27" x14ac:dyDescent="0.3">
      <c r="A272" s="1">
        <v>2027</v>
      </c>
      <c r="B272" s="1">
        <v>3</v>
      </c>
      <c r="C272" s="16"/>
      <c r="D272" s="16">
        <v>0</v>
      </c>
      <c r="E272" s="16">
        <v>0</v>
      </c>
      <c r="F272" s="16">
        <v>0</v>
      </c>
      <c r="G272" s="16">
        <v>29.231033597261199</v>
      </c>
      <c r="H272" s="16">
        <v>0</v>
      </c>
      <c r="I272" s="7">
        <v>0.13509956656750599</v>
      </c>
      <c r="J272" s="7">
        <v>20.9371001975653</v>
      </c>
      <c r="K272" s="7">
        <v>332.96528723043599</v>
      </c>
      <c r="L272" s="7">
        <v>0</v>
      </c>
      <c r="M272" s="7">
        <v>0</v>
      </c>
      <c r="N272" s="7">
        <v>64.582270600115194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17">
        <v>0</v>
      </c>
      <c r="Y272" s="14">
        <v>0</v>
      </c>
      <c r="Z272" s="1">
        <v>0</v>
      </c>
      <c r="AA272" s="1">
        <v>1</v>
      </c>
    </row>
    <row r="273" spans="1:27" x14ac:dyDescent="0.3">
      <c r="A273" s="1">
        <v>2027</v>
      </c>
      <c r="B273" s="1">
        <v>4</v>
      </c>
      <c r="C273" s="16"/>
      <c r="D273" s="16">
        <v>0</v>
      </c>
      <c r="E273" s="16">
        <v>0</v>
      </c>
      <c r="F273" s="16">
        <v>0</v>
      </c>
      <c r="G273" s="16">
        <v>0</v>
      </c>
      <c r="H273" s="16">
        <v>0</v>
      </c>
      <c r="I273" s="7">
        <v>0.238348488364479</v>
      </c>
      <c r="J273" s="7">
        <v>20.962838184200599</v>
      </c>
      <c r="K273" s="7">
        <v>333.435794405602</v>
      </c>
      <c r="L273" s="7">
        <v>0</v>
      </c>
      <c r="M273" s="7">
        <v>0</v>
      </c>
      <c r="N273" s="7">
        <v>0</v>
      </c>
      <c r="O273" s="7">
        <v>114.03392869270699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17">
        <v>0</v>
      </c>
      <c r="Y273" s="14">
        <v>0</v>
      </c>
      <c r="Z273" s="1">
        <v>0</v>
      </c>
      <c r="AA273" s="1">
        <v>1</v>
      </c>
    </row>
    <row r="274" spans="1:27" x14ac:dyDescent="0.3">
      <c r="A274" s="1">
        <v>2027</v>
      </c>
      <c r="B274" s="1">
        <v>5</v>
      </c>
      <c r="C274" s="16"/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7">
        <v>0.435387174339258</v>
      </c>
      <c r="J274" s="7">
        <v>20.9904998815516</v>
      </c>
      <c r="K274" s="7">
        <v>333.97379999999998</v>
      </c>
      <c r="L274" s="7">
        <v>0</v>
      </c>
      <c r="M274" s="7">
        <v>0</v>
      </c>
      <c r="N274" s="7">
        <v>0</v>
      </c>
      <c r="O274" s="7">
        <v>0</v>
      </c>
      <c r="P274" s="7">
        <v>208.47875842628699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17">
        <v>0</v>
      </c>
      <c r="Y274" s="14">
        <v>0</v>
      </c>
      <c r="Z274" s="1">
        <v>0</v>
      </c>
      <c r="AA274" s="1">
        <v>1</v>
      </c>
    </row>
    <row r="275" spans="1:27" x14ac:dyDescent="0.3">
      <c r="A275" s="1">
        <v>2027</v>
      </c>
      <c r="B275" s="1">
        <v>6</v>
      </c>
      <c r="C275" s="16"/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7">
        <v>0.56686644562840305</v>
      </c>
      <c r="J275" s="7">
        <v>21.020300801683401</v>
      </c>
      <c r="K275" s="7">
        <v>334.52748426324399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271.66325293295398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17">
        <v>0</v>
      </c>
      <c r="Y275" s="14">
        <v>0</v>
      </c>
      <c r="Z275" s="1">
        <v>0</v>
      </c>
      <c r="AA275" s="1">
        <v>1</v>
      </c>
    </row>
    <row r="276" spans="1:27" x14ac:dyDescent="0.3">
      <c r="A276" s="1">
        <v>2027</v>
      </c>
      <c r="B276" s="1">
        <v>7</v>
      </c>
      <c r="C276" s="16"/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7">
        <v>0.67200075765962997</v>
      </c>
      <c r="J276" s="7">
        <v>21.045322752072401</v>
      </c>
      <c r="K276" s="7">
        <v>335.13156085534899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322.31916585708098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17">
        <v>0</v>
      </c>
      <c r="Y276" s="14">
        <v>0</v>
      </c>
      <c r="Z276" s="1">
        <v>0</v>
      </c>
      <c r="AA276" s="1">
        <v>1</v>
      </c>
    </row>
    <row r="277" spans="1:27" x14ac:dyDescent="0.3">
      <c r="A277" s="1">
        <v>2027</v>
      </c>
      <c r="B277" s="1">
        <v>8</v>
      </c>
      <c r="C277" s="16"/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7">
        <v>0.68004703770617403</v>
      </c>
      <c r="J277" s="7">
        <v>21.066220965165201</v>
      </c>
      <c r="K277" s="7">
        <v>335.74020000000002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326.45437890907903</v>
      </c>
      <c r="T277" s="7">
        <v>0</v>
      </c>
      <c r="U277" s="7">
        <v>0</v>
      </c>
      <c r="V277" s="7">
        <v>0</v>
      </c>
      <c r="W277" s="7">
        <v>0</v>
      </c>
      <c r="X277" s="17">
        <v>0</v>
      </c>
      <c r="Y277" s="14">
        <v>0</v>
      </c>
      <c r="Z277" s="1">
        <v>0</v>
      </c>
      <c r="AA277" s="1">
        <v>1</v>
      </c>
    </row>
    <row r="278" spans="1:27" x14ac:dyDescent="0.3">
      <c r="A278" s="1">
        <v>2027</v>
      </c>
      <c r="B278" s="1">
        <v>9</v>
      </c>
      <c r="C278" s="16"/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7">
        <v>0.57837042572723496</v>
      </c>
      <c r="J278" s="7">
        <v>21.085709852149598</v>
      </c>
      <c r="K278" s="7">
        <v>336.38554845171001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277.87653293728101</v>
      </c>
      <c r="U278" s="7">
        <v>0</v>
      </c>
      <c r="V278" s="7">
        <v>0</v>
      </c>
      <c r="W278" s="7">
        <v>0</v>
      </c>
      <c r="X278" s="17">
        <v>0</v>
      </c>
      <c r="Y278" s="14">
        <v>0</v>
      </c>
      <c r="Z278" s="1">
        <v>0</v>
      </c>
      <c r="AA278" s="1">
        <v>1</v>
      </c>
    </row>
    <row r="279" spans="1:27" x14ac:dyDescent="0.3">
      <c r="A279" s="1">
        <v>2027</v>
      </c>
      <c r="B279" s="1">
        <v>10</v>
      </c>
      <c r="C279" s="16"/>
      <c r="D279" s="16">
        <v>0</v>
      </c>
      <c r="E279" s="16">
        <v>0</v>
      </c>
      <c r="F279" s="16">
        <v>0</v>
      </c>
      <c r="G279" s="16">
        <v>0</v>
      </c>
      <c r="H279" s="16">
        <v>0</v>
      </c>
      <c r="I279" s="7">
        <v>0.41362276571545997</v>
      </c>
      <c r="J279" s="7">
        <v>21.108189322520801</v>
      </c>
      <c r="K279" s="7">
        <v>337.033998921153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198.89039579254799</v>
      </c>
      <c r="V279" s="7">
        <v>0</v>
      </c>
      <c r="W279" s="7">
        <v>0</v>
      </c>
      <c r="X279" s="17">
        <v>0</v>
      </c>
      <c r="Y279" s="14">
        <v>0</v>
      </c>
      <c r="Z279" s="1">
        <v>0</v>
      </c>
      <c r="AA279" s="1">
        <v>1</v>
      </c>
    </row>
    <row r="280" spans="1:27" x14ac:dyDescent="0.3">
      <c r="A280" s="1">
        <v>2027</v>
      </c>
      <c r="B280" s="1">
        <v>11</v>
      </c>
      <c r="C280" s="16"/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7">
        <v>0.16232073757638499</v>
      </c>
      <c r="J280" s="7">
        <v>21.140421068199299</v>
      </c>
      <c r="K280" s="7">
        <v>337.65039999999999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78.117279066674598</v>
      </c>
      <c r="W280" s="7">
        <v>0</v>
      </c>
      <c r="X280" s="17">
        <v>0</v>
      </c>
      <c r="Y280" s="14">
        <v>0</v>
      </c>
      <c r="Z280" s="1">
        <v>0</v>
      </c>
      <c r="AA280" s="1">
        <v>1</v>
      </c>
    </row>
    <row r="281" spans="1:27" x14ac:dyDescent="0.3">
      <c r="A281" s="1">
        <v>2027</v>
      </c>
      <c r="B281" s="1">
        <v>12</v>
      </c>
      <c r="C281" s="16"/>
      <c r="D281" s="16">
        <v>0.175443008650843</v>
      </c>
      <c r="E281" s="16">
        <v>0</v>
      </c>
      <c r="F281" s="16">
        <v>0</v>
      </c>
      <c r="G281" s="16">
        <v>0</v>
      </c>
      <c r="H281" s="16">
        <v>64.984895742185898</v>
      </c>
      <c r="I281" s="7">
        <v>8.8515135271886702E-2</v>
      </c>
      <c r="J281" s="7">
        <v>21.176349443239602</v>
      </c>
      <c r="K281" s="7">
        <v>338.260481115159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42.633806123140999</v>
      </c>
      <c r="X281" s="17">
        <v>0</v>
      </c>
      <c r="Y281" s="14">
        <v>0</v>
      </c>
      <c r="Z281" s="1">
        <v>0</v>
      </c>
      <c r="AA281" s="1">
        <v>1</v>
      </c>
    </row>
    <row r="282" spans="1:27" x14ac:dyDescent="0.3">
      <c r="A282" s="1">
        <v>2028</v>
      </c>
      <c r="B282" s="1">
        <v>1</v>
      </c>
      <c r="C282" s="16"/>
      <c r="D282" s="16">
        <v>0.47586523824689803</v>
      </c>
      <c r="E282" s="16">
        <v>107.22973635615701</v>
      </c>
      <c r="F282" s="16">
        <v>0</v>
      </c>
      <c r="G282" s="16">
        <v>0</v>
      </c>
      <c r="H282" s="16">
        <v>0</v>
      </c>
      <c r="I282" s="7">
        <v>5.4716906230588599E-2</v>
      </c>
      <c r="J282" s="7">
        <v>21.215094116208501</v>
      </c>
      <c r="K282" s="7">
        <v>338.80715964125801</v>
      </c>
      <c r="L282" s="7">
        <v>26.1128298685252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17">
        <v>0</v>
      </c>
      <c r="Y282" s="14">
        <v>0</v>
      </c>
      <c r="Z282" s="1">
        <v>0</v>
      </c>
      <c r="AA282" s="1">
        <v>1</v>
      </c>
    </row>
    <row r="283" spans="1:27" x14ac:dyDescent="0.3">
      <c r="A283" s="1">
        <v>2028</v>
      </c>
      <c r="B283" s="1">
        <v>2</v>
      </c>
      <c r="C283" s="16"/>
      <c r="D283" s="16">
        <v>0</v>
      </c>
      <c r="E283" s="16">
        <v>0</v>
      </c>
      <c r="F283" s="16">
        <v>58.933286804763902</v>
      </c>
      <c r="G283" s="16">
        <v>0</v>
      </c>
      <c r="H283" s="16">
        <v>0</v>
      </c>
      <c r="I283" s="7">
        <v>7.3366174345928403E-2</v>
      </c>
      <c r="J283" s="7">
        <v>21.251213248836699</v>
      </c>
      <c r="K283" s="7">
        <v>339.30759999999998</v>
      </c>
      <c r="L283" s="7">
        <v>0</v>
      </c>
      <c r="M283" s="7">
        <v>35.042184420393099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17">
        <v>1</v>
      </c>
      <c r="Y283" s="14">
        <v>0</v>
      </c>
      <c r="Z283" s="1">
        <v>0</v>
      </c>
      <c r="AA283" s="1">
        <v>1</v>
      </c>
    </row>
    <row r="284" spans="1:27" x14ac:dyDescent="0.3">
      <c r="A284" s="1">
        <v>2028</v>
      </c>
      <c r="B284" s="1">
        <v>3</v>
      </c>
      <c r="C284" s="16"/>
      <c r="D284" s="16">
        <v>0</v>
      </c>
      <c r="E284" s="16">
        <v>0</v>
      </c>
      <c r="F284" s="16">
        <v>0</v>
      </c>
      <c r="G284" s="16">
        <v>29.231033597261199</v>
      </c>
      <c r="H284" s="16">
        <v>0</v>
      </c>
      <c r="I284" s="7">
        <v>0.13509956656750599</v>
      </c>
      <c r="J284" s="7">
        <v>21.2816452530286</v>
      </c>
      <c r="K284" s="7">
        <v>339.73476349355798</v>
      </c>
      <c r="L284" s="7">
        <v>0</v>
      </c>
      <c r="M284" s="7">
        <v>0</v>
      </c>
      <c r="N284" s="7">
        <v>64.582270600115194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17">
        <v>0</v>
      </c>
      <c r="Y284" s="14">
        <v>0</v>
      </c>
      <c r="Z284" s="1">
        <v>0</v>
      </c>
      <c r="AA284" s="1">
        <v>1</v>
      </c>
    </row>
    <row r="285" spans="1:27" x14ac:dyDescent="0.3">
      <c r="A285" s="1">
        <v>2028</v>
      </c>
      <c r="B285" s="1">
        <v>4</v>
      </c>
      <c r="C285" s="16"/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7">
        <v>0.238348488364479</v>
      </c>
      <c r="J285" s="7">
        <v>21.314450673969301</v>
      </c>
      <c r="K285" s="7">
        <v>340.10268190784598</v>
      </c>
      <c r="L285" s="7">
        <v>0</v>
      </c>
      <c r="M285" s="7">
        <v>0</v>
      </c>
      <c r="N285" s="7">
        <v>0</v>
      </c>
      <c r="O285" s="7">
        <v>114.03392869270699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17">
        <v>0</v>
      </c>
      <c r="Y285" s="14">
        <v>0</v>
      </c>
      <c r="Z285" s="1">
        <v>0</v>
      </c>
      <c r="AA285" s="1">
        <v>1</v>
      </c>
    </row>
    <row r="286" spans="1:27" x14ac:dyDescent="0.3">
      <c r="A286" s="1">
        <v>2028</v>
      </c>
      <c r="B286" s="1">
        <v>5</v>
      </c>
      <c r="C286" s="16"/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7">
        <v>0.435387174339258</v>
      </c>
      <c r="J286" s="7">
        <v>21.3455298970418</v>
      </c>
      <c r="K286" s="7">
        <v>340.51060000000001</v>
      </c>
      <c r="L286" s="7">
        <v>0</v>
      </c>
      <c r="M286" s="7">
        <v>0</v>
      </c>
      <c r="N286" s="7">
        <v>0</v>
      </c>
      <c r="O286" s="7">
        <v>0</v>
      </c>
      <c r="P286" s="7">
        <v>208.47875842628699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17">
        <v>0</v>
      </c>
      <c r="Y286" s="14">
        <v>0</v>
      </c>
      <c r="Z286" s="1">
        <v>0</v>
      </c>
      <c r="AA286" s="1">
        <v>1</v>
      </c>
    </row>
    <row r="287" spans="1:27" x14ac:dyDescent="0.3">
      <c r="A287" s="1">
        <v>2028</v>
      </c>
      <c r="B287" s="1">
        <v>6</v>
      </c>
      <c r="C287" s="16"/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7">
        <v>0.56686644562840305</v>
      </c>
      <c r="J287" s="7">
        <v>21.376760524209601</v>
      </c>
      <c r="K287" s="7">
        <v>340.951968346797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271.66325293295398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17">
        <v>0</v>
      </c>
      <c r="Y287" s="14">
        <v>0</v>
      </c>
      <c r="Z287" s="1">
        <v>0</v>
      </c>
      <c r="AA287" s="1">
        <v>1</v>
      </c>
    </row>
    <row r="288" spans="1:27" x14ac:dyDescent="0.3">
      <c r="A288" s="1">
        <v>2028</v>
      </c>
      <c r="B288" s="1">
        <v>7</v>
      </c>
      <c r="C288" s="16"/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7">
        <v>0.67200075765962997</v>
      </c>
      <c r="J288" s="7">
        <v>21.403256235057899</v>
      </c>
      <c r="K288" s="7">
        <v>341.42610786709099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322.31916585708098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17">
        <v>0</v>
      </c>
      <c r="Y288" s="14">
        <v>0</v>
      </c>
      <c r="Z288" s="1">
        <v>0</v>
      </c>
      <c r="AA288" s="1">
        <v>1</v>
      </c>
    </row>
    <row r="289" spans="1:27" x14ac:dyDescent="0.3">
      <c r="A289" s="1">
        <v>2028</v>
      </c>
      <c r="B289" s="1">
        <v>8</v>
      </c>
      <c r="C289" s="16"/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7">
        <v>0.68004703770617403</v>
      </c>
      <c r="J289" s="7">
        <v>21.427383354484199</v>
      </c>
      <c r="K289" s="7">
        <v>341.8578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326.45437890907903</v>
      </c>
      <c r="T289" s="7">
        <v>0</v>
      </c>
      <c r="U289" s="7">
        <v>0</v>
      </c>
      <c r="V289" s="7">
        <v>0</v>
      </c>
      <c r="W289" s="7">
        <v>0</v>
      </c>
      <c r="X289" s="17">
        <v>0</v>
      </c>
      <c r="Y289" s="14">
        <v>0</v>
      </c>
      <c r="Z289" s="1">
        <v>0</v>
      </c>
      <c r="AA289" s="1">
        <v>1</v>
      </c>
    </row>
    <row r="290" spans="1:27" x14ac:dyDescent="0.3">
      <c r="A290" s="1">
        <v>2028</v>
      </c>
      <c r="B290" s="1">
        <v>9</v>
      </c>
      <c r="C290" s="16"/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7">
        <v>0.57837042572723496</v>
      </c>
      <c r="J290" s="7">
        <v>21.4511381040411</v>
      </c>
      <c r="K290" s="7">
        <v>342.24544128776898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277.87653293728101</v>
      </c>
      <c r="U290" s="7">
        <v>0</v>
      </c>
      <c r="V290" s="7">
        <v>0</v>
      </c>
      <c r="W290" s="7">
        <v>0</v>
      </c>
      <c r="X290" s="17">
        <v>0</v>
      </c>
      <c r="Y290" s="14">
        <v>0</v>
      </c>
      <c r="Z290" s="1">
        <v>0</v>
      </c>
      <c r="AA290" s="1">
        <v>1</v>
      </c>
    </row>
    <row r="291" spans="1:27" x14ac:dyDescent="0.3">
      <c r="A291" s="1">
        <v>2028</v>
      </c>
      <c r="B291" s="1">
        <v>10</v>
      </c>
      <c r="C291" s="16"/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7">
        <v>0.41362276571545997</v>
      </c>
      <c r="J291" s="7">
        <v>21.477533602356299</v>
      </c>
      <c r="K291" s="7">
        <v>342.60723201174898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198.89039579254799</v>
      </c>
      <c r="V291" s="7">
        <v>0</v>
      </c>
      <c r="W291" s="7">
        <v>0</v>
      </c>
      <c r="X291" s="17">
        <v>0</v>
      </c>
      <c r="Y291" s="14">
        <v>0</v>
      </c>
      <c r="Z291" s="1">
        <v>0</v>
      </c>
      <c r="AA291" s="1">
        <v>1</v>
      </c>
    </row>
    <row r="292" spans="1:27" x14ac:dyDescent="0.3">
      <c r="A292" s="1">
        <v>2028</v>
      </c>
      <c r="B292" s="1">
        <v>11</v>
      </c>
      <c r="C292" s="16"/>
      <c r="D292" s="16">
        <v>0</v>
      </c>
      <c r="E292" s="16">
        <v>0</v>
      </c>
      <c r="F292" s="16">
        <v>0</v>
      </c>
      <c r="G292" s="16">
        <v>0</v>
      </c>
      <c r="H292" s="16">
        <v>0</v>
      </c>
      <c r="I292" s="7">
        <v>0.16232073757638499</v>
      </c>
      <c r="J292" s="7">
        <v>21.512683943960202</v>
      </c>
      <c r="K292" s="7">
        <v>342.9794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78.117279066674598</v>
      </c>
      <c r="W292" s="7">
        <v>0</v>
      </c>
      <c r="X292" s="17">
        <v>0</v>
      </c>
      <c r="Y292" s="14">
        <v>0</v>
      </c>
      <c r="Z292" s="1">
        <v>0</v>
      </c>
      <c r="AA292" s="1">
        <v>1</v>
      </c>
    </row>
    <row r="293" spans="1:27" x14ac:dyDescent="0.3">
      <c r="A293" s="1">
        <v>2028</v>
      </c>
      <c r="B293" s="1">
        <v>12</v>
      </c>
      <c r="C293" s="16"/>
      <c r="D293" s="16">
        <v>0.175443008650843</v>
      </c>
      <c r="E293" s="16">
        <v>0</v>
      </c>
      <c r="F293" s="16">
        <v>0</v>
      </c>
      <c r="G293" s="16">
        <v>0</v>
      </c>
      <c r="H293" s="16">
        <v>64.984895742185898</v>
      </c>
      <c r="I293" s="7">
        <v>8.8515135271886702E-2</v>
      </c>
      <c r="J293" s="7">
        <v>21.5507577418708</v>
      </c>
      <c r="K293" s="7">
        <v>343.420772128875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42.633806123140999</v>
      </c>
      <c r="X293" s="17">
        <v>0</v>
      </c>
      <c r="Y293" s="14">
        <v>0</v>
      </c>
      <c r="Z293" s="1">
        <v>0</v>
      </c>
      <c r="AA293" s="1">
        <v>1</v>
      </c>
    </row>
    <row r="294" spans="1:27" x14ac:dyDescent="0.3">
      <c r="A294" s="1">
        <v>2029</v>
      </c>
      <c r="B294" s="1">
        <v>1</v>
      </c>
      <c r="C294" s="16"/>
      <c r="D294" s="16">
        <v>0.47586523824689803</v>
      </c>
      <c r="E294" s="16">
        <v>107.22973635615701</v>
      </c>
      <c r="F294" s="16">
        <v>0</v>
      </c>
      <c r="G294" s="16">
        <v>0</v>
      </c>
      <c r="H294" s="16">
        <v>0</v>
      </c>
      <c r="I294" s="7">
        <v>5.4716906230588599E-2</v>
      </c>
      <c r="J294" s="7">
        <v>21.591755171871601</v>
      </c>
      <c r="K294" s="7">
        <v>343.88251539317702</v>
      </c>
      <c r="L294" s="7">
        <v>26.1128298685252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17">
        <v>0</v>
      </c>
      <c r="Y294" s="14">
        <v>0</v>
      </c>
      <c r="Z294" s="1">
        <v>0</v>
      </c>
      <c r="AA294" s="1">
        <v>1</v>
      </c>
    </row>
    <row r="295" spans="1:27" x14ac:dyDescent="0.3">
      <c r="A295" s="1">
        <v>2029</v>
      </c>
      <c r="B295" s="1">
        <v>2</v>
      </c>
      <c r="C295" s="16"/>
      <c r="D295" s="16">
        <v>0</v>
      </c>
      <c r="E295" s="16">
        <v>0</v>
      </c>
      <c r="F295" s="16">
        <v>58.933286804763902</v>
      </c>
      <c r="G295" s="16">
        <v>0</v>
      </c>
      <c r="H295" s="16">
        <v>0</v>
      </c>
      <c r="I295" s="7">
        <v>7.3366174345928403E-2</v>
      </c>
      <c r="J295" s="7">
        <v>21.630382857211799</v>
      </c>
      <c r="K295" s="7">
        <v>344.36070000000001</v>
      </c>
      <c r="L295" s="7">
        <v>0</v>
      </c>
      <c r="M295" s="7">
        <v>35.042184420393099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17">
        <v>0</v>
      </c>
      <c r="Y295" s="14">
        <v>0</v>
      </c>
      <c r="Z295" s="1">
        <v>0</v>
      </c>
      <c r="AA295" s="1">
        <v>1</v>
      </c>
    </row>
    <row r="296" spans="1:27" x14ac:dyDescent="0.3">
      <c r="A296" s="1">
        <v>2029</v>
      </c>
      <c r="B296" s="1">
        <v>3</v>
      </c>
      <c r="C296" s="16"/>
      <c r="D296" s="16">
        <v>0</v>
      </c>
      <c r="E296" s="16">
        <v>0</v>
      </c>
      <c r="F296" s="16">
        <v>0</v>
      </c>
      <c r="G296" s="16">
        <v>29.231033597261199</v>
      </c>
      <c r="H296" s="16">
        <v>0</v>
      </c>
      <c r="I296" s="7">
        <v>0.13509956656750599</v>
      </c>
      <c r="J296" s="7">
        <v>21.660027901132</v>
      </c>
      <c r="K296" s="7">
        <v>344.81555989675701</v>
      </c>
      <c r="L296" s="7">
        <v>0</v>
      </c>
      <c r="M296" s="7">
        <v>0</v>
      </c>
      <c r="N296" s="7">
        <v>64.582270600115194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17">
        <v>0</v>
      </c>
      <c r="Y296" s="14">
        <v>0</v>
      </c>
      <c r="Z296" s="1">
        <v>0</v>
      </c>
      <c r="AA296" s="1">
        <v>1</v>
      </c>
    </row>
    <row r="297" spans="1:27" x14ac:dyDescent="0.3">
      <c r="A297" s="1">
        <v>2029</v>
      </c>
      <c r="B297" s="1">
        <v>4</v>
      </c>
      <c r="C297" s="16"/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7">
        <v>0.238348488364479</v>
      </c>
      <c r="J297" s="7">
        <v>21.6900219504906</v>
      </c>
      <c r="K297" s="7">
        <v>345.22167578841902</v>
      </c>
      <c r="L297" s="7">
        <v>0</v>
      </c>
      <c r="M297" s="7">
        <v>0</v>
      </c>
      <c r="N297" s="7">
        <v>0</v>
      </c>
      <c r="O297" s="7">
        <v>114.03392869270699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17">
        <v>0</v>
      </c>
      <c r="Y297" s="14">
        <v>0</v>
      </c>
      <c r="Z297" s="1">
        <v>0</v>
      </c>
      <c r="AA297" s="1">
        <v>1</v>
      </c>
    </row>
    <row r="298" spans="1:27" x14ac:dyDescent="0.3">
      <c r="A298" s="1">
        <v>2029</v>
      </c>
      <c r="B298" s="1">
        <v>5</v>
      </c>
      <c r="C298" s="16"/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7">
        <v>0.435387174339258</v>
      </c>
      <c r="J298" s="7">
        <v>21.713301434681998</v>
      </c>
      <c r="K298" s="7">
        <v>345.6934</v>
      </c>
      <c r="L298" s="7">
        <v>0</v>
      </c>
      <c r="M298" s="7">
        <v>0</v>
      </c>
      <c r="N298" s="7">
        <v>0</v>
      </c>
      <c r="O298" s="7">
        <v>0</v>
      </c>
      <c r="P298" s="7">
        <v>208.47875842628699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17">
        <v>0</v>
      </c>
      <c r="Y298" s="14">
        <v>0</v>
      </c>
      <c r="Z298" s="1">
        <v>0</v>
      </c>
      <c r="AA298" s="1">
        <v>1</v>
      </c>
    </row>
    <row r="299" spans="1:27" x14ac:dyDescent="0.3">
      <c r="A299" s="1">
        <v>2029</v>
      </c>
      <c r="B299" s="1">
        <v>6</v>
      </c>
      <c r="C299" s="16"/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7">
        <v>0.56686644562840305</v>
      </c>
      <c r="J299" s="7">
        <v>21.734798748022101</v>
      </c>
      <c r="K299" s="7">
        <v>346.18626915897499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271.66325293295398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17">
        <v>0</v>
      </c>
      <c r="Y299" s="14">
        <v>0</v>
      </c>
      <c r="Z299" s="1">
        <v>0</v>
      </c>
      <c r="AA299" s="1">
        <v>1</v>
      </c>
    </row>
    <row r="300" spans="1:27" x14ac:dyDescent="0.3">
      <c r="A300" s="1">
        <v>2029</v>
      </c>
      <c r="B300" s="1">
        <v>7</v>
      </c>
      <c r="C300" s="16"/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7">
        <v>0.67200075765962997</v>
      </c>
      <c r="J300" s="7">
        <v>21.7547809175786</v>
      </c>
      <c r="K300" s="7">
        <v>346.69375186003401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322.31916585708098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17">
        <v>0</v>
      </c>
      <c r="Y300" s="14">
        <v>0</v>
      </c>
      <c r="Z300" s="1">
        <v>0</v>
      </c>
      <c r="AA300" s="1">
        <v>1</v>
      </c>
    </row>
    <row r="301" spans="1:27" x14ac:dyDescent="0.3">
      <c r="A301" s="1">
        <v>2029</v>
      </c>
      <c r="B301" s="1">
        <v>8</v>
      </c>
      <c r="C301" s="16"/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7">
        <v>0.68004703770617403</v>
      </c>
      <c r="J301" s="7">
        <v>21.778132510921999</v>
      </c>
      <c r="K301" s="7">
        <v>347.13189999999997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326.45437890907903</v>
      </c>
      <c r="T301" s="7">
        <v>0</v>
      </c>
      <c r="U301" s="7">
        <v>0</v>
      </c>
      <c r="V301" s="7">
        <v>0</v>
      </c>
      <c r="W301" s="7">
        <v>0</v>
      </c>
      <c r="X301" s="17">
        <v>0</v>
      </c>
      <c r="Y301" s="14">
        <v>0</v>
      </c>
      <c r="Z301" s="1">
        <v>0</v>
      </c>
      <c r="AA301" s="1">
        <v>1</v>
      </c>
    </row>
    <row r="302" spans="1:27" x14ac:dyDescent="0.3">
      <c r="A302" s="1">
        <v>2029</v>
      </c>
      <c r="B302" s="1">
        <v>9</v>
      </c>
      <c r="C302" s="16"/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7">
        <v>0.57837042572723496</v>
      </c>
      <c r="J302" s="7">
        <v>21.8031420767112</v>
      </c>
      <c r="K302" s="7">
        <v>347.496285438097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277.87653293728101</v>
      </c>
      <c r="U302" s="7">
        <v>0</v>
      </c>
      <c r="V302" s="7">
        <v>0</v>
      </c>
      <c r="W302" s="7">
        <v>0</v>
      </c>
      <c r="X302" s="17">
        <v>0</v>
      </c>
      <c r="Y302" s="14">
        <v>0</v>
      </c>
      <c r="Z302" s="1">
        <v>0</v>
      </c>
      <c r="AA302" s="1">
        <v>1</v>
      </c>
    </row>
    <row r="303" spans="1:27" x14ac:dyDescent="0.3">
      <c r="A303" s="1">
        <v>2029</v>
      </c>
      <c r="B303" s="1">
        <v>10</v>
      </c>
      <c r="C303" s="16"/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7">
        <v>0.41362276571545997</v>
      </c>
      <c r="J303" s="7">
        <v>21.827246873880501</v>
      </c>
      <c r="K303" s="7">
        <v>347.81544466064503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198.89039579254799</v>
      </c>
      <c r="V303" s="7">
        <v>0</v>
      </c>
      <c r="W303" s="7">
        <v>0</v>
      </c>
      <c r="X303" s="17">
        <v>0</v>
      </c>
      <c r="Y303" s="14">
        <v>0</v>
      </c>
      <c r="Z303" s="1">
        <v>0</v>
      </c>
      <c r="AA303" s="1">
        <v>1</v>
      </c>
    </row>
    <row r="304" spans="1:27" x14ac:dyDescent="0.3">
      <c r="A304" s="1">
        <v>2029</v>
      </c>
      <c r="B304" s="1">
        <v>11</v>
      </c>
      <c r="C304" s="16"/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7">
        <v>0.16232073757638499</v>
      </c>
      <c r="J304" s="7">
        <v>21.8532302210746</v>
      </c>
      <c r="K304" s="7">
        <v>348.14170000000001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78.117279066674598</v>
      </c>
      <c r="W304" s="7">
        <v>0</v>
      </c>
      <c r="X304" s="17">
        <v>0</v>
      </c>
      <c r="Y304" s="14">
        <v>0</v>
      </c>
      <c r="Z304" s="1">
        <v>0</v>
      </c>
      <c r="AA304" s="1">
        <v>1</v>
      </c>
    </row>
    <row r="305" spans="1:27" x14ac:dyDescent="0.3">
      <c r="A305" s="1">
        <v>2029</v>
      </c>
      <c r="B305" s="1">
        <v>12</v>
      </c>
      <c r="C305" s="16"/>
      <c r="D305" s="16">
        <v>0.175443008650843</v>
      </c>
      <c r="E305" s="16">
        <v>0</v>
      </c>
      <c r="F305" s="16">
        <v>0</v>
      </c>
      <c r="G305" s="16">
        <v>0</v>
      </c>
      <c r="H305" s="16">
        <v>64.984895742185898</v>
      </c>
      <c r="I305" s="7">
        <v>8.8515135271886702E-2</v>
      </c>
      <c r="J305" s="7">
        <v>21.881956663107299</v>
      </c>
      <c r="K305" s="7">
        <v>348.53508301067501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42.633806123140999</v>
      </c>
      <c r="X305" s="17">
        <v>0</v>
      </c>
      <c r="Y305" s="14">
        <v>0</v>
      </c>
      <c r="Z305" s="1">
        <v>0</v>
      </c>
      <c r="AA305" s="1">
        <v>1</v>
      </c>
    </row>
    <row r="306" spans="1:27" x14ac:dyDescent="0.3">
      <c r="A306" s="1">
        <v>2030</v>
      </c>
      <c r="B306" s="1">
        <v>1</v>
      </c>
      <c r="C306" s="16"/>
      <c r="D306" s="16">
        <v>0.47586523824689803</v>
      </c>
      <c r="E306" s="16">
        <v>107.22973635615701</v>
      </c>
      <c r="F306" s="16">
        <v>0</v>
      </c>
      <c r="G306" s="16">
        <v>0</v>
      </c>
      <c r="H306" s="16">
        <v>0</v>
      </c>
      <c r="I306" s="7">
        <v>5.4716906230588599E-2</v>
      </c>
      <c r="J306" s="7">
        <v>21.921510647078499</v>
      </c>
      <c r="K306" s="7">
        <v>348.91672773265202</v>
      </c>
      <c r="L306" s="7">
        <v>26.1128298685252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17">
        <v>0</v>
      </c>
      <c r="Y306" s="14">
        <v>0</v>
      </c>
      <c r="Z306" s="1">
        <v>0</v>
      </c>
      <c r="AA306" s="1">
        <v>1</v>
      </c>
    </row>
    <row r="307" spans="1:27" x14ac:dyDescent="0.3">
      <c r="A307" s="1">
        <v>2030</v>
      </c>
      <c r="B307" s="1">
        <v>2</v>
      </c>
      <c r="C307" s="16"/>
      <c r="D307" s="16">
        <v>0</v>
      </c>
      <c r="E307" s="16">
        <v>0</v>
      </c>
      <c r="F307" s="16">
        <v>58.933286804763902</v>
      </c>
      <c r="G307" s="16">
        <v>0</v>
      </c>
      <c r="H307" s="16">
        <v>0</v>
      </c>
      <c r="I307" s="7">
        <v>7.3366174345928403E-2</v>
      </c>
      <c r="J307" s="7">
        <v>21.9729319282579</v>
      </c>
      <c r="K307" s="7">
        <v>349.23329999999999</v>
      </c>
      <c r="L307" s="7">
        <v>0</v>
      </c>
      <c r="M307" s="7">
        <v>35.042184420393099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17">
        <v>0</v>
      </c>
      <c r="Y307" s="14">
        <v>0</v>
      </c>
      <c r="Z307" s="1">
        <v>0</v>
      </c>
      <c r="AA307" s="1">
        <v>1</v>
      </c>
    </row>
    <row r="308" spans="1:27" x14ac:dyDescent="0.3">
      <c r="A308" s="1">
        <v>2030</v>
      </c>
      <c r="B308" s="1">
        <v>3</v>
      </c>
      <c r="C308" s="16"/>
      <c r="D308" s="16">
        <v>0</v>
      </c>
      <c r="E308" s="16">
        <v>0</v>
      </c>
      <c r="F308" s="16">
        <v>0</v>
      </c>
      <c r="G308" s="16">
        <v>29.231033597261199</v>
      </c>
      <c r="H308" s="16">
        <v>0</v>
      </c>
      <c r="I308" s="7">
        <v>0.13509956656750599</v>
      </c>
      <c r="J308" s="7">
        <v>22.021486792265499</v>
      </c>
      <c r="K308" s="7">
        <v>349.42001167750902</v>
      </c>
      <c r="L308" s="7">
        <v>0</v>
      </c>
      <c r="M308" s="7">
        <v>0</v>
      </c>
      <c r="N308" s="7">
        <v>64.582270600115194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17">
        <v>0</v>
      </c>
      <c r="Y308" s="14">
        <v>0</v>
      </c>
      <c r="Z308" s="1">
        <v>0</v>
      </c>
      <c r="AA308" s="1">
        <v>1</v>
      </c>
    </row>
    <row r="309" spans="1:27" x14ac:dyDescent="0.3">
      <c r="A309" s="1">
        <v>2030</v>
      </c>
      <c r="B309" s="1">
        <v>4</v>
      </c>
      <c r="C309" s="16"/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7">
        <v>0.238348488364479</v>
      </c>
      <c r="J309" s="7">
        <v>22.072275920719399</v>
      </c>
      <c r="K309" s="7">
        <v>349.53066352684499</v>
      </c>
      <c r="L309" s="7">
        <v>0</v>
      </c>
      <c r="M309" s="7">
        <v>0</v>
      </c>
      <c r="N309" s="7">
        <v>0</v>
      </c>
      <c r="O309" s="7">
        <v>114.03392869270699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17">
        <v>0</v>
      </c>
      <c r="Y309" s="14">
        <v>0</v>
      </c>
      <c r="Z309" s="1">
        <v>0</v>
      </c>
      <c r="AA309" s="1">
        <v>1</v>
      </c>
    </row>
    <row r="310" spans="1:27" x14ac:dyDescent="0.3">
      <c r="A310" s="1">
        <v>2030</v>
      </c>
      <c r="B310" s="1">
        <v>5</v>
      </c>
      <c r="C310" s="16"/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7">
        <v>0.435387174339258</v>
      </c>
      <c r="J310" s="7">
        <v>22.109181652634501</v>
      </c>
      <c r="K310" s="7">
        <v>349.67619999999999</v>
      </c>
      <c r="L310" s="7">
        <v>0</v>
      </c>
      <c r="M310" s="7">
        <v>0</v>
      </c>
      <c r="N310" s="7">
        <v>0</v>
      </c>
      <c r="O310" s="7">
        <v>0</v>
      </c>
      <c r="P310" s="7">
        <v>208.47875842628699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17">
        <v>0</v>
      </c>
      <c r="Y310" s="14">
        <v>0</v>
      </c>
      <c r="Z310" s="1">
        <v>0</v>
      </c>
      <c r="AA310" s="1">
        <v>1</v>
      </c>
    </row>
    <row r="311" spans="1:27" x14ac:dyDescent="0.3">
      <c r="A311" s="1">
        <v>2030</v>
      </c>
      <c r="B311" s="1">
        <v>6</v>
      </c>
      <c r="C311" s="16"/>
      <c r="D311" s="16">
        <v>0</v>
      </c>
      <c r="E311" s="16">
        <v>0</v>
      </c>
      <c r="F311" s="16">
        <v>0</v>
      </c>
      <c r="G311" s="16">
        <v>0</v>
      </c>
      <c r="H311" s="16">
        <v>0</v>
      </c>
      <c r="I311" s="7">
        <v>0.56686644562840305</v>
      </c>
      <c r="J311" s="7">
        <v>22.1362424510192</v>
      </c>
      <c r="K311" s="7">
        <v>349.90388611072598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271.66325293295398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17">
        <v>0</v>
      </c>
      <c r="Y311" s="14">
        <v>0</v>
      </c>
      <c r="Z311" s="1">
        <v>0</v>
      </c>
      <c r="AA311" s="1">
        <v>1</v>
      </c>
    </row>
    <row r="312" spans="1:27" x14ac:dyDescent="0.3">
      <c r="A312" s="1">
        <v>2030</v>
      </c>
      <c r="B312" s="1">
        <v>7</v>
      </c>
      <c r="C312" s="16"/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7">
        <v>0.67200075765962997</v>
      </c>
      <c r="J312" s="7">
        <v>22.1536040442443</v>
      </c>
      <c r="K312" s="7">
        <v>350.20089911068902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322.31916585708098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17">
        <v>0</v>
      </c>
      <c r="Y312" s="14">
        <v>0</v>
      </c>
      <c r="Z312" s="1">
        <v>0</v>
      </c>
      <c r="AA312" s="1">
        <v>1</v>
      </c>
    </row>
    <row r="313" spans="1:27" x14ac:dyDescent="0.3">
      <c r="A313" s="1">
        <v>2030</v>
      </c>
      <c r="B313" s="1">
        <v>8</v>
      </c>
      <c r="C313" s="16"/>
      <c r="D313" s="16">
        <v>0</v>
      </c>
      <c r="E313" s="16">
        <v>0</v>
      </c>
      <c r="F313" s="16">
        <v>0</v>
      </c>
      <c r="G313" s="16">
        <v>0</v>
      </c>
      <c r="H313" s="16">
        <v>0</v>
      </c>
      <c r="I313" s="7">
        <v>0.68004703770617403</v>
      </c>
      <c r="J313" s="7">
        <v>22.167562656015701</v>
      </c>
      <c r="K313" s="7">
        <v>350.4975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326.45437890907903</v>
      </c>
      <c r="T313" s="7">
        <v>0</v>
      </c>
      <c r="U313" s="7">
        <v>0</v>
      </c>
      <c r="V313" s="7">
        <v>0</v>
      </c>
      <c r="W313" s="7">
        <v>0</v>
      </c>
      <c r="X313" s="17">
        <v>0</v>
      </c>
      <c r="Y313" s="14">
        <v>0</v>
      </c>
      <c r="Z313" s="1">
        <v>0</v>
      </c>
      <c r="AA313" s="1">
        <v>1</v>
      </c>
    </row>
    <row r="314" spans="1:27" x14ac:dyDescent="0.3">
      <c r="A314" s="1">
        <v>2030</v>
      </c>
      <c r="B314" s="1">
        <v>9</v>
      </c>
      <c r="C314" s="16"/>
      <c r="D314" s="16">
        <v>0</v>
      </c>
      <c r="E314" s="16">
        <v>0</v>
      </c>
      <c r="F314" s="16">
        <v>0</v>
      </c>
      <c r="G314" s="16">
        <v>0</v>
      </c>
      <c r="H314" s="16">
        <v>0</v>
      </c>
      <c r="I314" s="7">
        <v>0.57837042572723496</v>
      </c>
      <c r="J314" s="7">
        <v>22.183554950030601</v>
      </c>
      <c r="K314" s="7">
        <v>350.77938834513799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277.87653293728101</v>
      </c>
      <c r="U314" s="7">
        <v>0</v>
      </c>
      <c r="V314" s="7">
        <v>0</v>
      </c>
      <c r="W314" s="7">
        <v>0</v>
      </c>
      <c r="X314" s="17">
        <v>0</v>
      </c>
      <c r="Y314" s="14">
        <v>0</v>
      </c>
      <c r="Z314" s="1">
        <v>0</v>
      </c>
      <c r="AA314" s="1">
        <v>1</v>
      </c>
    </row>
    <row r="315" spans="1:27" x14ac:dyDescent="0.3">
      <c r="A315" s="1">
        <v>2030</v>
      </c>
      <c r="B315" s="1">
        <v>10</v>
      </c>
      <c r="C315" s="16"/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7">
        <v>0.41362276571545997</v>
      </c>
      <c r="J315" s="7">
        <v>22.2073767147876</v>
      </c>
      <c r="K315" s="7">
        <v>351.07607960746299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198.89039579254799</v>
      </c>
      <c r="V315" s="7">
        <v>0</v>
      </c>
      <c r="W315" s="7">
        <v>0</v>
      </c>
      <c r="X315" s="17">
        <v>0</v>
      </c>
      <c r="Y315" s="14">
        <v>0</v>
      </c>
      <c r="Z315" s="1">
        <v>0</v>
      </c>
      <c r="AA315" s="1">
        <v>1</v>
      </c>
    </row>
    <row r="316" spans="1:27" x14ac:dyDescent="0.3">
      <c r="A316" s="1">
        <v>2030</v>
      </c>
      <c r="B316" s="1">
        <v>11</v>
      </c>
      <c r="C316" s="16"/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7">
        <v>0.16232073757638499</v>
      </c>
      <c r="J316" s="7">
        <v>22.246732590563401</v>
      </c>
      <c r="K316" s="7">
        <v>351.43220000000002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78.117279066674598</v>
      </c>
      <c r="W316" s="7">
        <v>0</v>
      </c>
      <c r="X316" s="17">
        <v>0</v>
      </c>
      <c r="Y316" s="14">
        <v>0</v>
      </c>
      <c r="Z316" s="1">
        <v>0</v>
      </c>
      <c r="AA316" s="1">
        <v>1</v>
      </c>
    </row>
    <row r="317" spans="1:27" x14ac:dyDescent="0.3">
      <c r="A317" s="1">
        <v>2030</v>
      </c>
      <c r="B317" s="1">
        <v>12</v>
      </c>
      <c r="C317" s="16"/>
      <c r="D317" s="16">
        <v>0.175443008650843</v>
      </c>
      <c r="E317" s="16">
        <v>0</v>
      </c>
      <c r="F317" s="16">
        <v>0</v>
      </c>
      <c r="G317" s="16">
        <v>0</v>
      </c>
      <c r="H317" s="16">
        <v>64.984895742185898</v>
      </c>
      <c r="I317" s="7">
        <v>8.8515135271886702E-2</v>
      </c>
      <c r="J317" s="7">
        <v>22.293834332467299</v>
      </c>
      <c r="K317" s="7">
        <v>351.904478405183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42.633806123140999</v>
      </c>
      <c r="X317" s="17">
        <v>0</v>
      </c>
      <c r="Y317" s="14">
        <v>0</v>
      </c>
      <c r="Z317" s="1">
        <v>0</v>
      </c>
      <c r="AA317" s="1">
        <v>1</v>
      </c>
    </row>
    <row r="318" spans="1:27" x14ac:dyDescent="0.3">
      <c r="A318" s="1"/>
      <c r="B318" s="1"/>
      <c r="C318" s="16"/>
      <c r="D318" s="16"/>
      <c r="E318" s="16"/>
      <c r="F318" s="16"/>
      <c r="G318" s="16"/>
      <c r="H318" s="16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17"/>
      <c r="Y318" s="14"/>
      <c r="Z318" s="1"/>
      <c r="AA318" s="1"/>
    </row>
  </sheetData>
  <mergeCells count="1">
    <mergeCell ref="AC1:AD1"/>
  </mergeCells>
  <pageMargins left="0.7" right="0.7" top="0.75" bottom="0.75" header="0.3" footer="0.3"/>
  <pageSetup scale="8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O1" sqref="O1:P1"/>
    </sheetView>
  </sheetViews>
  <sheetFormatPr defaultRowHeight="14.4" x14ac:dyDescent="0.3"/>
  <cols>
    <col min="1" max="1" width="36" bestFit="1" customWidth="1"/>
    <col min="2" max="2" width="6.33203125" bestFit="1" customWidth="1"/>
    <col min="3" max="3" width="7.5546875" bestFit="1" customWidth="1"/>
    <col min="4" max="4" width="7.33203125" bestFit="1" customWidth="1"/>
    <col min="5" max="6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6" ht="25.8" customHeight="1" x14ac:dyDescent="0.3">
      <c r="A1" s="4" t="s">
        <v>32</v>
      </c>
      <c r="B1" s="4" t="s">
        <v>105</v>
      </c>
      <c r="C1" s="4" t="s">
        <v>34</v>
      </c>
      <c r="D1" s="4" t="s">
        <v>106</v>
      </c>
      <c r="E1" s="4" t="s">
        <v>107</v>
      </c>
      <c r="F1" s="4" t="s">
        <v>108</v>
      </c>
      <c r="G1" s="4" t="s">
        <v>72</v>
      </c>
      <c r="H1" s="4" t="s">
        <v>73</v>
      </c>
      <c r="I1" s="4" t="s">
        <v>74</v>
      </c>
      <c r="J1" s="4" t="s">
        <v>109</v>
      </c>
      <c r="K1" s="4" t="s">
        <v>110</v>
      </c>
      <c r="L1" s="4" t="s">
        <v>36</v>
      </c>
      <c r="M1" s="4" t="s">
        <v>37</v>
      </c>
      <c r="O1" s="33" t="s">
        <v>136</v>
      </c>
      <c r="P1" s="33"/>
    </row>
    <row r="2" spans="1:16" x14ac:dyDescent="0.3">
      <c r="A2" s="1" t="s">
        <v>104</v>
      </c>
      <c r="B2" s="6">
        <v>120</v>
      </c>
      <c r="C2" s="2">
        <v>2.0699677988226801</v>
      </c>
      <c r="D2" s="2">
        <v>0.30497967774312401</v>
      </c>
      <c r="E2" s="2">
        <v>1.58015033146531</v>
      </c>
      <c r="F2" s="2">
        <v>2.7962687871820902</v>
      </c>
      <c r="G2" s="5">
        <v>0.28482284124805002</v>
      </c>
      <c r="H2" s="5">
        <v>1.9457221441669801</v>
      </c>
      <c r="I2" s="12">
        <v>7.17999000443164</v>
      </c>
      <c r="J2" s="13">
        <v>2.75984683540931E-2</v>
      </c>
      <c r="K2" s="5">
        <v>1</v>
      </c>
    </row>
    <row r="3" spans="1:16" x14ac:dyDescent="0.3">
      <c r="A3" s="1" t="s">
        <v>8</v>
      </c>
      <c r="B3" s="6">
        <v>120</v>
      </c>
      <c r="C3" s="2">
        <v>8.8914325000103198E-2</v>
      </c>
      <c r="D3" s="2">
        <v>0.77318995004966495</v>
      </c>
      <c r="E3" s="2">
        <v>0</v>
      </c>
      <c r="F3" s="2">
        <v>8.0887785490427309</v>
      </c>
      <c r="G3" s="5">
        <v>9.6277430243991304</v>
      </c>
      <c r="H3" s="5">
        <v>98.026629534781804</v>
      </c>
      <c r="I3" s="12">
        <v>47004.170318580698</v>
      </c>
      <c r="J3" s="13">
        <v>0</v>
      </c>
      <c r="K3" s="5">
        <v>-1.4320338441017599E-2</v>
      </c>
    </row>
    <row r="4" spans="1:16" x14ac:dyDescent="0.3">
      <c r="A4" s="1" t="s">
        <v>9</v>
      </c>
      <c r="B4" s="6">
        <v>120</v>
      </c>
      <c r="C4" s="2">
        <v>7.9197453601384202</v>
      </c>
      <c r="D4" s="2">
        <v>31.404311650779</v>
      </c>
      <c r="E4" s="2">
        <v>0</v>
      </c>
      <c r="F4" s="2">
        <v>244.20806310180001</v>
      </c>
      <c r="G4" s="5">
        <v>4.9488781118088596</v>
      </c>
      <c r="H4" s="5">
        <v>31.373245220918498</v>
      </c>
      <c r="I4" s="12">
        <v>4515.0331131426901</v>
      </c>
      <c r="J4" s="13">
        <v>0</v>
      </c>
      <c r="K4" s="5">
        <v>-0.17143021575419401</v>
      </c>
    </row>
    <row r="5" spans="1:16" x14ac:dyDescent="0.3">
      <c r="A5" s="1" t="s">
        <v>10</v>
      </c>
      <c r="B5" s="6">
        <v>120</v>
      </c>
      <c r="C5" s="2">
        <v>9.1585028854559702</v>
      </c>
      <c r="D5" s="2">
        <v>46.271346981251398</v>
      </c>
      <c r="E5" s="2">
        <v>0</v>
      </c>
      <c r="F5" s="2">
        <v>422.29129403309702</v>
      </c>
      <c r="G5" s="5">
        <v>6.9762617657124304</v>
      </c>
      <c r="H5" s="5">
        <v>57.296078796431303</v>
      </c>
      <c r="I5" s="12">
        <v>15713.685427816201</v>
      </c>
      <c r="J5" s="13">
        <v>0</v>
      </c>
      <c r="K5" s="5">
        <v>-0.265389480723289</v>
      </c>
    </row>
    <row r="6" spans="1:16" x14ac:dyDescent="0.3">
      <c r="A6" s="1" t="s">
        <v>11</v>
      </c>
      <c r="B6" s="6">
        <v>120</v>
      </c>
      <c r="C6" s="2">
        <v>9.6058139374638696</v>
      </c>
      <c r="D6" s="2">
        <v>55.609347628713998</v>
      </c>
      <c r="E6" s="2">
        <v>0</v>
      </c>
      <c r="F6" s="2">
        <v>516.26917581656596</v>
      </c>
      <c r="G6" s="5">
        <v>7.3196068264270098</v>
      </c>
      <c r="H6" s="5">
        <v>61.686753568059501</v>
      </c>
      <c r="I6" s="12">
        <v>18292.208103660199</v>
      </c>
      <c r="J6" s="13">
        <v>0</v>
      </c>
      <c r="K6" s="5">
        <v>-0.16771002905026799</v>
      </c>
    </row>
    <row r="7" spans="1:16" x14ac:dyDescent="0.3">
      <c r="A7" s="1" t="s">
        <v>12</v>
      </c>
      <c r="B7" s="6">
        <v>120</v>
      </c>
      <c r="C7" s="2">
        <v>4.8358591480957704</v>
      </c>
      <c r="D7" s="2">
        <v>26.3518809805487</v>
      </c>
      <c r="E7" s="2">
        <v>0</v>
      </c>
      <c r="F7" s="2">
        <v>259.37015742394902</v>
      </c>
      <c r="G7" s="5">
        <v>8.0627945506199694</v>
      </c>
      <c r="H7" s="5">
        <v>75.023751714868098</v>
      </c>
      <c r="I7" s="12">
        <v>27237.277174735002</v>
      </c>
      <c r="J7" s="13">
        <v>0</v>
      </c>
      <c r="K7" s="5">
        <v>-0.113514051619866</v>
      </c>
    </row>
    <row r="8" spans="1:16" x14ac:dyDescent="0.3">
      <c r="A8" s="1" t="s">
        <v>13</v>
      </c>
      <c r="B8" s="6">
        <v>120</v>
      </c>
      <c r="C8" s="2">
        <v>6.7975092830257905E-2</v>
      </c>
      <c r="D8" s="2">
        <v>7.5150324363669405E-2</v>
      </c>
      <c r="E8" s="2">
        <v>0</v>
      </c>
      <c r="F8" s="2">
        <v>0.29678007883259799</v>
      </c>
      <c r="G8" s="5">
        <v>1.21192317173264</v>
      </c>
      <c r="H8" s="5">
        <v>3.5147738636238901</v>
      </c>
      <c r="I8" s="12">
        <v>30.700116137001501</v>
      </c>
      <c r="J8" s="13">
        <v>2.1555320466011101E-7</v>
      </c>
      <c r="K8" s="5">
        <v>0.43009107208436098</v>
      </c>
    </row>
    <row r="9" spans="1:16" x14ac:dyDescent="0.3">
      <c r="A9" s="1" t="s">
        <v>14</v>
      </c>
      <c r="B9" s="6">
        <v>120</v>
      </c>
      <c r="C9" s="2">
        <v>15.886806579599099</v>
      </c>
      <c r="D9" s="2">
        <v>1.3257135662361601</v>
      </c>
      <c r="E9" s="2">
        <v>14.022367902695599</v>
      </c>
      <c r="F9" s="2">
        <v>18.074520389723101</v>
      </c>
      <c r="G9" s="5">
        <v>0.35015267672156403</v>
      </c>
      <c r="H9" s="5">
        <v>1.6184705224515901</v>
      </c>
      <c r="I9" s="12">
        <v>11.995256426981401</v>
      </c>
      <c r="J9" s="13">
        <v>2.48463822510472E-3</v>
      </c>
      <c r="K9" s="5">
        <v>0.13230572402710999</v>
      </c>
    </row>
    <row r="10" spans="1:16" x14ac:dyDescent="0.3">
      <c r="A10" s="1" t="s">
        <v>15</v>
      </c>
      <c r="B10" s="6">
        <v>120</v>
      </c>
      <c r="C10" s="2">
        <v>217.599245582317</v>
      </c>
      <c r="D10" s="2">
        <v>28.666722420633999</v>
      </c>
      <c r="E10" s="2">
        <v>155.31582330095</v>
      </c>
      <c r="F10" s="2">
        <v>266.118685378441</v>
      </c>
      <c r="G10" s="5">
        <v>-0.367301915708586</v>
      </c>
      <c r="H10" s="5">
        <v>2.0381406466347398</v>
      </c>
      <c r="I10" s="12">
        <v>7.3240810239451104</v>
      </c>
      <c r="J10" s="13">
        <v>2.5680058760730401E-2</v>
      </c>
      <c r="K10" s="5">
        <v>-4.4939582871510397E-2</v>
      </c>
    </row>
    <row r="11" spans="1:16" x14ac:dyDescent="0.3">
      <c r="A11" s="1" t="s">
        <v>16</v>
      </c>
      <c r="B11" s="6">
        <v>120</v>
      </c>
      <c r="C11" s="2">
        <v>2.3909536449629698</v>
      </c>
      <c r="D11" s="2">
        <v>8.5525461804068801</v>
      </c>
      <c r="E11" s="2">
        <v>0</v>
      </c>
      <c r="F11" s="2">
        <v>50.538702541757502</v>
      </c>
      <c r="G11" s="5">
        <v>3.8085000675737599</v>
      </c>
      <c r="H11" s="5">
        <v>17.5441951398778</v>
      </c>
      <c r="I11" s="12">
        <v>1347.7615166284099</v>
      </c>
      <c r="J11" s="13">
        <v>0</v>
      </c>
      <c r="K11" s="5">
        <v>-0.23099801008228199</v>
      </c>
    </row>
    <row r="12" spans="1:16" x14ac:dyDescent="0.3">
      <c r="A12" s="1" t="s">
        <v>17</v>
      </c>
      <c r="B12" s="6">
        <v>120</v>
      </c>
      <c r="C12" s="2">
        <v>2.9272683081274802</v>
      </c>
      <c r="D12" s="2">
        <v>10.9518119834375</v>
      </c>
      <c r="E12" s="2">
        <v>0</v>
      </c>
      <c r="F12" s="2">
        <v>59.2900554056788</v>
      </c>
      <c r="G12" s="5">
        <v>3.9471527576746501</v>
      </c>
      <c r="H12" s="5">
        <v>17.8220310251663</v>
      </c>
      <c r="I12" s="12">
        <v>1410.06331640333</v>
      </c>
      <c r="J12" s="13">
        <v>0</v>
      </c>
      <c r="K12" s="5">
        <v>-0.36535010063456302</v>
      </c>
    </row>
    <row r="13" spans="1:16" x14ac:dyDescent="0.3">
      <c r="A13" s="1" t="s">
        <v>18</v>
      </c>
      <c r="B13" s="6">
        <v>120</v>
      </c>
      <c r="C13" s="2">
        <v>4.7903567711966302</v>
      </c>
      <c r="D13" s="2">
        <v>17.028863130203799</v>
      </c>
      <c r="E13" s="2">
        <v>0</v>
      </c>
      <c r="F13" s="2">
        <v>89.238204374581301</v>
      </c>
      <c r="G13" s="5">
        <v>3.5231951142164699</v>
      </c>
      <c r="H13" s="5">
        <v>14.1773549012025</v>
      </c>
      <c r="I13" s="12">
        <v>872.92438919395499</v>
      </c>
      <c r="J13" s="13">
        <v>0</v>
      </c>
      <c r="K13" s="5">
        <v>-0.22478294075288899</v>
      </c>
    </row>
    <row r="14" spans="1:16" x14ac:dyDescent="0.3">
      <c r="A14" s="1" t="s">
        <v>19</v>
      </c>
      <c r="B14" s="6">
        <v>120</v>
      </c>
      <c r="C14" s="2">
        <v>9.91613621577857</v>
      </c>
      <c r="D14" s="2">
        <v>34.256013121789501</v>
      </c>
      <c r="E14" s="2">
        <v>0</v>
      </c>
      <c r="F14" s="2">
        <v>190.37241736511999</v>
      </c>
      <c r="G14" s="5">
        <v>3.4221537804342201</v>
      </c>
      <c r="H14" s="5">
        <v>13.812188644422699</v>
      </c>
      <c r="I14" s="12">
        <v>818.73984635171905</v>
      </c>
      <c r="J14" s="13">
        <v>0</v>
      </c>
      <c r="K14" s="5">
        <v>-0.13886657619008</v>
      </c>
    </row>
    <row r="15" spans="1:16" x14ac:dyDescent="0.3">
      <c r="A15" s="1" t="s">
        <v>20</v>
      </c>
      <c r="B15" s="6">
        <v>120</v>
      </c>
      <c r="C15" s="2">
        <v>17.157739926720801</v>
      </c>
      <c r="D15" s="2">
        <v>57.8545101160557</v>
      </c>
      <c r="E15" s="2">
        <v>0</v>
      </c>
      <c r="F15" s="2">
        <v>255.19546441188399</v>
      </c>
      <c r="G15" s="5">
        <v>3.14593552849438</v>
      </c>
      <c r="H15" s="5">
        <v>11.196942763315899</v>
      </c>
      <c r="I15" s="12">
        <v>533.88756031424805</v>
      </c>
      <c r="J15" s="13">
        <v>0</v>
      </c>
      <c r="K15" s="5">
        <v>0.119587753709328</v>
      </c>
    </row>
    <row r="16" spans="1:16" x14ac:dyDescent="0.3">
      <c r="A16" s="1" t="s">
        <v>21</v>
      </c>
      <c r="B16" s="6">
        <v>120</v>
      </c>
      <c r="C16" s="2">
        <v>23.2612407426262</v>
      </c>
      <c r="D16" s="2">
        <v>78.033500933209396</v>
      </c>
      <c r="E16" s="2">
        <v>0</v>
      </c>
      <c r="F16" s="2">
        <v>357.76280800516599</v>
      </c>
      <c r="G16" s="5">
        <v>3.0988470246988702</v>
      </c>
      <c r="H16" s="5">
        <v>10.834767528313099</v>
      </c>
      <c r="I16" s="12">
        <v>498.97496876324601</v>
      </c>
      <c r="J16" s="13">
        <v>0</v>
      </c>
      <c r="K16" s="5">
        <v>0.23984270480330599</v>
      </c>
    </row>
    <row r="17" spans="1:11" x14ac:dyDescent="0.3">
      <c r="A17" s="1" t="s">
        <v>22</v>
      </c>
      <c r="B17" s="6">
        <v>120</v>
      </c>
      <c r="C17" s="2">
        <v>27.107383567233601</v>
      </c>
      <c r="D17" s="2">
        <v>90.639490685244596</v>
      </c>
      <c r="E17" s="2">
        <v>0</v>
      </c>
      <c r="F17" s="2">
        <v>367.30223254471503</v>
      </c>
      <c r="G17" s="5">
        <v>3.0582502745424698</v>
      </c>
      <c r="H17" s="5">
        <v>10.457990382547599</v>
      </c>
      <c r="I17" s="12">
        <v>465.16599756564801</v>
      </c>
      <c r="J17" s="13">
        <v>0</v>
      </c>
      <c r="K17" s="5">
        <v>0.397624275701351</v>
      </c>
    </row>
    <row r="18" spans="1:11" x14ac:dyDescent="0.3">
      <c r="A18" s="1" t="s">
        <v>23</v>
      </c>
      <c r="B18" s="6">
        <v>120</v>
      </c>
      <c r="C18" s="2">
        <v>28.7145513607149</v>
      </c>
      <c r="D18" s="2">
        <v>95.745242578429398</v>
      </c>
      <c r="E18" s="2">
        <v>0</v>
      </c>
      <c r="F18" s="2">
        <v>365.727256566015</v>
      </c>
      <c r="G18" s="5">
        <v>3.0275571023041099</v>
      </c>
      <c r="H18" s="5">
        <v>10.1956456811586</v>
      </c>
      <c r="I18" s="12">
        <v>442.20862399812597</v>
      </c>
      <c r="J18" s="13">
        <v>0</v>
      </c>
      <c r="K18" s="5">
        <v>0.469003289445032</v>
      </c>
    </row>
    <row r="19" spans="1:11" x14ac:dyDescent="0.3">
      <c r="A19" s="1" t="s">
        <v>24</v>
      </c>
      <c r="B19" s="6">
        <v>120</v>
      </c>
      <c r="C19" s="2">
        <v>23.8975808132002</v>
      </c>
      <c r="D19" s="2">
        <v>79.682477079036204</v>
      </c>
      <c r="E19" s="2">
        <v>0</v>
      </c>
      <c r="F19" s="2">
        <v>310.20753392323599</v>
      </c>
      <c r="G19" s="5">
        <v>3.02750147903236</v>
      </c>
      <c r="H19" s="5">
        <v>10.1956840266794</v>
      </c>
      <c r="I19" s="12">
        <v>442.20464716991</v>
      </c>
      <c r="J19" s="13">
        <v>0</v>
      </c>
      <c r="K19" s="5">
        <v>0.27174364150006403</v>
      </c>
    </row>
    <row r="20" spans="1:11" x14ac:dyDescent="0.3">
      <c r="A20" s="1" t="s">
        <v>25</v>
      </c>
      <c r="B20" s="6">
        <v>120</v>
      </c>
      <c r="C20" s="2">
        <v>16.852009557531801</v>
      </c>
      <c r="D20" s="2">
        <v>56.872397986559299</v>
      </c>
      <c r="E20" s="2">
        <v>0</v>
      </c>
      <c r="F20" s="2">
        <v>264.36692505127598</v>
      </c>
      <c r="G20" s="5">
        <v>3.1655253445845002</v>
      </c>
      <c r="H20" s="5">
        <v>11.4190520542104</v>
      </c>
      <c r="I20" s="12">
        <v>554.81320160165899</v>
      </c>
      <c r="J20" s="13">
        <v>0</v>
      </c>
      <c r="K20" s="5">
        <v>0.117831700866827</v>
      </c>
    </row>
    <row r="21" spans="1:11" x14ac:dyDescent="0.3">
      <c r="A21" s="1" t="s">
        <v>26</v>
      </c>
      <c r="B21" s="6">
        <v>120</v>
      </c>
      <c r="C21" s="2">
        <v>6.39164643641874</v>
      </c>
      <c r="D21" s="2">
        <v>22.019666075649798</v>
      </c>
      <c r="E21" s="2">
        <v>0</v>
      </c>
      <c r="F21" s="2">
        <v>110.233158852914</v>
      </c>
      <c r="G21" s="5">
        <v>3.3417910856579098</v>
      </c>
      <c r="H21" s="5">
        <v>12.8398020826625</v>
      </c>
      <c r="I21" s="12">
        <v>707.45987833349795</v>
      </c>
      <c r="J21" s="13">
        <v>0</v>
      </c>
      <c r="K21" s="5">
        <v>-0.257048348275357</v>
      </c>
    </row>
    <row r="22" spans="1:11" x14ac:dyDescent="0.3">
      <c r="A22" s="1" t="s">
        <v>27</v>
      </c>
      <c r="B22" s="6">
        <v>120</v>
      </c>
      <c r="C22" s="2">
        <v>3.9104792400416799</v>
      </c>
      <c r="D22" s="2">
        <v>14.7422102014785</v>
      </c>
      <c r="E22" s="2">
        <v>0</v>
      </c>
      <c r="F22" s="2">
        <v>79.0050797458387</v>
      </c>
      <c r="G22" s="5">
        <v>3.8964490888754799</v>
      </c>
      <c r="H22" s="5">
        <v>17.273121677484301</v>
      </c>
      <c r="I22" s="12">
        <v>1322.2563221453399</v>
      </c>
      <c r="J22" s="13">
        <v>0</v>
      </c>
      <c r="K22" s="5">
        <v>-0.21617110821850599</v>
      </c>
    </row>
    <row r="23" spans="1:11" x14ac:dyDescent="0.3">
      <c r="A23" s="1" t="s">
        <v>28</v>
      </c>
      <c r="B23" s="6">
        <v>120</v>
      </c>
      <c r="C23" s="2">
        <v>1.6666666666666701E-2</v>
      </c>
      <c r="D23" s="2">
        <v>0.128555865849279</v>
      </c>
      <c r="E23" s="2">
        <v>0</v>
      </c>
      <c r="F23" s="2">
        <v>1</v>
      </c>
      <c r="G23" s="5">
        <v>7.5509568368877602</v>
      </c>
      <c r="H23" s="5">
        <v>58.016949152542097</v>
      </c>
      <c r="I23" s="12">
        <v>16274.6624533178</v>
      </c>
      <c r="J23" s="13">
        <v>0</v>
      </c>
      <c r="K23" s="5">
        <v>-0.15610737096857599</v>
      </c>
    </row>
    <row r="24" spans="1:11" x14ac:dyDescent="0.3">
      <c r="A24" s="1" t="s">
        <v>29</v>
      </c>
      <c r="B24" s="6">
        <v>120</v>
      </c>
      <c r="C24" s="2">
        <v>8.3333333333333297E-3</v>
      </c>
      <c r="D24" s="2">
        <v>9.1287092917527707E-2</v>
      </c>
      <c r="E24" s="2">
        <v>0</v>
      </c>
      <c r="F24" s="2">
        <v>1</v>
      </c>
      <c r="G24" s="5">
        <v>10.8170422649328</v>
      </c>
      <c r="H24" s="5">
        <v>118.00840336134399</v>
      </c>
      <c r="I24" s="12">
        <v>68474.8322858545</v>
      </c>
      <c r="J24" s="13">
        <v>0</v>
      </c>
      <c r="K24" s="5">
        <v>-2.3302141395631401E-2</v>
      </c>
    </row>
  </sheetData>
  <mergeCells count="1">
    <mergeCell ref="O1:P1"/>
  </mergeCells>
  <pageMargins left="0.7" right="0.7" top="0.75" bottom="0.75" header="0.3" footer="0.3"/>
  <pageSetup scale="7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J1" zoomScale="90" zoomScaleNormal="90" workbookViewId="0"/>
  </sheetViews>
  <sheetFormatPr defaultRowHeight="14.4" x14ac:dyDescent="0.3"/>
  <cols>
    <col min="1" max="1" width="36" bestFit="1" customWidth="1"/>
    <col min="2" max="2" width="14.109375" customWidth="1"/>
    <col min="3" max="3" width="16" customWidth="1"/>
    <col min="4" max="4" width="10.5546875" customWidth="1"/>
    <col min="5" max="5" width="10.109375" customWidth="1"/>
    <col min="6" max="6" width="11.109375" customWidth="1"/>
    <col min="7" max="7" width="10.109375" customWidth="1"/>
    <col min="8" max="8" width="18.5546875" customWidth="1"/>
    <col min="9" max="9" width="16" customWidth="1"/>
    <col min="10" max="10" width="7.88671875" customWidth="1"/>
    <col min="11" max="24" width="9.6640625" customWidth="1"/>
  </cols>
  <sheetData>
    <row r="1" spans="1:27" ht="28.8" x14ac:dyDescent="0.3">
      <c r="A1" s="4"/>
      <c r="B1" s="15" t="s">
        <v>104</v>
      </c>
      <c r="C1" s="15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5" t="s">
        <v>13</v>
      </c>
      <c r="I1" s="15" t="s">
        <v>14</v>
      </c>
      <c r="J1" s="15" t="s">
        <v>15</v>
      </c>
      <c r="K1" s="15" t="s">
        <v>16</v>
      </c>
      <c r="L1" s="15" t="s">
        <v>17</v>
      </c>
      <c r="M1" s="15" t="s">
        <v>18</v>
      </c>
      <c r="N1" s="15" t="s">
        <v>19</v>
      </c>
      <c r="O1" s="15" t="s">
        <v>20</v>
      </c>
      <c r="P1" s="15" t="s">
        <v>21</v>
      </c>
      <c r="Q1" s="15" t="s">
        <v>22</v>
      </c>
      <c r="R1" s="15" t="s">
        <v>23</v>
      </c>
      <c r="S1" s="15" t="s">
        <v>24</v>
      </c>
      <c r="T1" s="15" t="s">
        <v>25</v>
      </c>
      <c r="U1" s="15" t="s">
        <v>26</v>
      </c>
      <c r="V1" s="15" t="s">
        <v>27</v>
      </c>
      <c r="W1" s="15" t="s">
        <v>28</v>
      </c>
      <c r="X1" s="15" t="s">
        <v>29</v>
      </c>
      <c r="Z1" s="33" t="s">
        <v>137</v>
      </c>
      <c r="AA1" s="33"/>
    </row>
    <row r="2" spans="1:27" x14ac:dyDescent="0.3">
      <c r="A2" s="11" t="s">
        <v>104</v>
      </c>
      <c r="B2" s="5">
        <v>1</v>
      </c>
      <c r="C2" s="5">
        <v>-1.4320338441017599E-2</v>
      </c>
      <c r="D2" s="5">
        <v>-0.17143021575419401</v>
      </c>
      <c r="E2" s="5">
        <v>-0.265389480723289</v>
      </c>
      <c r="F2" s="5">
        <v>-0.16771002905026799</v>
      </c>
      <c r="G2" s="5">
        <v>-0.113514051619866</v>
      </c>
      <c r="H2" s="5">
        <v>0.43009107208436098</v>
      </c>
      <c r="I2" s="5">
        <v>0.13230572402710999</v>
      </c>
      <c r="J2" s="5">
        <v>-4.4939582871510397E-2</v>
      </c>
      <c r="K2" s="5">
        <v>-0.23099801008228199</v>
      </c>
      <c r="L2" s="5">
        <v>-0.36535010063456302</v>
      </c>
      <c r="M2" s="5">
        <v>-0.22478294075288899</v>
      </c>
      <c r="N2" s="5">
        <v>-0.13886657619008</v>
      </c>
      <c r="O2" s="5">
        <v>0.119587753709328</v>
      </c>
      <c r="P2" s="5">
        <v>0.23984270480330599</v>
      </c>
      <c r="Q2" s="5">
        <v>0.397624275701351</v>
      </c>
      <c r="R2" s="5">
        <v>0.469003289445032</v>
      </c>
      <c r="S2" s="5">
        <v>0.27174364150006403</v>
      </c>
      <c r="T2" s="5">
        <v>0.117831700866827</v>
      </c>
      <c r="U2" s="5">
        <v>-0.257048348275357</v>
      </c>
      <c r="V2" s="5">
        <v>-0.21617110821850599</v>
      </c>
      <c r="W2" s="5">
        <v>-0.15610737096857599</v>
      </c>
      <c r="X2" s="5">
        <v>-2.3302141395631401E-2</v>
      </c>
    </row>
    <row r="3" spans="1:27" x14ac:dyDescent="0.3">
      <c r="A3" s="11" t="s">
        <v>8</v>
      </c>
      <c r="B3" s="5">
        <v>-1.4320338441017599E-2</v>
      </c>
      <c r="C3" s="5">
        <v>1</v>
      </c>
      <c r="D3" s="5">
        <v>0.65438470666271198</v>
      </c>
      <c r="E3" s="5">
        <v>-2.29526146005577E-2</v>
      </c>
      <c r="F3" s="5">
        <v>-2.0031164156244001E-2</v>
      </c>
      <c r="G3" s="5">
        <v>0.25481110835180798</v>
      </c>
      <c r="H3" s="5">
        <v>-8.1348473566646498E-2</v>
      </c>
      <c r="I3" s="5">
        <v>-0.139365798067765</v>
      </c>
      <c r="J3" s="5">
        <v>-1.3098616942539301E-2</v>
      </c>
      <c r="K3" s="5">
        <v>0.16322982438066</v>
      </c>
      <c r="L3" s="5">
        <v>-3.0995337641421001E-2</v>
      </c>
      <c r="M3" s="5">
        <v>-3.2621357128513301E-2</v>
      </c>
      <c r="N3" s="5">
        <v>-3.35680016398767E-2</v>
      </c>
      <c r="O3" s="5">
        <v>-3.43908318047048E-2</v>
      </c>
      <c r="P3" s="5">
        <v>-3.4567789158725902E-2</v>
      </c>
      <c r="Q3" s="5">
        <v>-3.4680868485729703E-2</v>
      </c>
      <c r="R3" s="5">
        <v>-3.4778003871669502E-2</v>
      </c>
      <c r="S3" s="5">
        <v>-3.47785068559806E-2</v>
      </c>
      <c r="T3" s="5">
        <v>-3.4361330875349497E-2</v>
      </c>
      <c r="U3" s="5">
        <v>-3.36605985828346E-2</v>
      </c>
      <c r="V3" s="5">
        <v>-2.3645407616331E-2</v>
      </c>
      <c r="W3" s="5">
        <v>-1.50340735972325E-2</v>
      </c>
      <c r="X3" s="5">
        <v>-1.05859343679621E-2</v>
      </c>
    </row>
    <row r="4" spans="1:27" x14ac:dyDescent="0.3">
      <c r="A4" s="11" t="s">
        <v>9</v>
      </c>
      <c r="B4" s="5">
        <v>-0.17143021575419401</v>
      </c>
      <c r="C4" s="5">
        <v>0.65438470666271198</v>
      </c>
      <c r="D4" s="5">
        <v>1</v>
      </c>
      <c r="E4" s="5">
        <v>-5.0334825646243399E-2</v>
      </c>
      <c r="F4" s="5">
        <v>-4.39281176825633E-2</v>
      </c>
      <c r="G4" s="5">
        <v>-4.6667898731482797E-2</v>
      </c>
      <c r="H4" s="5">
        <v>-0.189287104745786</v>
      </c>
      <c r="I4" s="5">
        <v>-7.5049362077910506E-2</v>
      </c>
      <c r="J4" s="5">
        <v>-5.6198007454655002E-2</v>
      </c>
      <c r="K4" s="5">
        <v>0.64157386881768896</v>
      </c>
      <c r="L4" s="5">
        <v>-6.7972426809687306E-2</v>
      </c>
      <c r="M4" s="5">
        <v>-7.1538269255288098E-2</v>
      </c>
      <c r="N4" s="5">
        <v>-7.3614250020777594E-2</v>
      </c>
      <c r="O4" s="5">
        <v>-7.5418707316988395E-2</v>
      </c>
      <c r="P4" s="5">
        <v>-7.5806772803926697E-2</v>
      </c>
      <c r="Q4" s="5">
        <v>-7.6054754496121105E-2</v>
      </c>
      <c r="R4" s="5">
        <v>-7.62677713049007E-2</v>
      </c>
      <c r="S4" s="5">
        <v>-7.6268874343837403E-2</v>
      </c>
      <c r="T4" s="5">
        <v>-7.5354012110740998E-2</v>
      </c>
      <c r="U4" s="5">
        <v>-7.38173140751468E-2</v>
      </c>
      <c r="V4" s="5">
        <v>-6.7456469812734496E-2</v>
      </c>
      <c r="W4" s="5">
        <v>-3.2969554294311303E-2</v>
      </c>
      <c r="X4" s="5">
        <v>-2.3214834997534399E-2</v>
      </c>
    </row>
    <row r="5" spans="1:27" x14ac:dyDescent="0.3">
      <c r="A5" s="11" t="s">
        <v>10</v>
      </c>
      <c r="B5" s="5">
        <v>-0.265389480723289</v>
      </c>
      <c r="C5" s="5">
        <v>-2.29526146005577E-2</v>
      </c>
      <c r="D5" s="5">
        <v>-5.0334825646243399E-2</v>
      </c>
      <c r="E5" s="5">
        <v>1</v>
      </c>
      <c r="F5" s="5">
        <v>-3.4477280242470501E-2</v>
      </c>
      <c r="G5" s="5">
        <v>-3.6627615927445699E-2</v>
      </c>
      <c r="H5" s="5">
        <v>-0.14524746193003801</v>
      </c>
      <c r="I5" s="5">
        <v>-4.4808854387937698E-2</v>
      </c>
      <c r="J5" s="5">
        <v>-0.10293751081652899</v>
      </c>
      <c r="K5" s="5">
        <v>-5.5798478567309497E-2</v>
      </c>
      <c r="L5" s="5">
        <v>0.31290933913873498</v>
      </c>
      <c r="M5" s="5">
        <v>-5.6147294427662198E-2</v>
      </c>
      <c r="N5" s="5">
        <v>-5.7776641971005099E-2</v>
      </c>
      <c r="O5" s="5">
        <v>-5.9192882483211799E-2</v>
      </c>
      <c r="P5" s="5">
        <v>-5.94974583050644E-2</v>
      </c>
      <c r="Q5" s="5">
        <v>-5.9692088413246303E-2</v>
      </c>
      <c r="R5" s="5">
        <v>-5.9859276096217898E-2</v>
      </c>
      <c r="S5" s="5">
        <v>-5.98601418237871E-2</v>
      </c>
      <c r="T5" s="5">
        <v>-5.9142106013064501E-2</v>
      </c>
      <c r="U5" s="5">
        <v>-5.7936018167368701E-2</v>
      </c>
      <c r="V5" s="5">
        <v>-5.2943666530573003E-2</v>
      </c>
      <c r="W5" s="5">
        <v>4.0670579256050297E-2</v>
      </c>
      <c r="X5" s="5">
        <v>-1.8220320246282899E-2</v>
      </c>
    </row>
    <row r="6" spans="1:27" x14ac:dyDescent="0.3">
      <c r="A6" s="11" t="s">
        <v>11</v>
      </c>
      <c r="B6" s="5">
        <v>-0.16771002905026799</v>
      </c>
      <c r="C6" s="5">
        <v>-2.0031164156244001E-2</v>
      </c>
      <c r="D6" s="5">
        <v>-4.39281176825633E-2</v>
      </c>
      <c r="E6" s="5">
        <v>-3.4477280242470501E-2</v>
      </c>
      <c r="F6" s="5">
        <v>1</v>
      </c>
      <c r="G6" s="5">
        <v>-3.1965586494738303E-2</v>
      </c>
      <c r="H6" s="5">
        <v>-9.3013113545919596E-2</v>
      </c>
      <c r="I6" s="5">
        <v>-0.103169728341375</v>
      </c>
      <c r="J6" s="5">
        <v>-0.10532117609670801</v>
      </c>
      <c r="K6" s="5">
        <v>-4.8696346943553799E-2</v>
      </c>
      <c r="L6" s="5">
        <v>-4.6558309834004698E-2</v>
      </c>
      <c r="M6" s="5">
        <v>0.31732652078022899</v>
      </c>
      <c r="N6" s="5">
        <v>-5.0422726118950198E-2</v>
      </c>
      <c r="O6" s="5">
        <v>-5.1658704968350899E-2</v>
      </c>
      <c r="P6" s="5">
        <v>-5.1924513826806802E-2</v>
      </c>
      <c r="Q6" s="5">
        <v>-5.2094371061574503E-2</v>
      </c>
      <c r="R6" s="5">
        <v>-5.2240278792819402E-2</v>
      </c>
      <c r="S6" s="5">
        <v>-5.2241034329012399E-2</v>
      </c>
      <c r="T6" s="5">
        <v>-5.1614391419481001E-2</v>
      </c>
      <c r="U6" s="5">
        <v>-5.0561816623780099E-2</v>
      </c>
      <c r="V6" s="5">
        <v>-4.6204900564207597E-2</v>
      </c>
      <c r="W6" s="5">
        <v>-2.25827853435537E-2</v>
      </c>
      <c r="X6" s="5">
        <v>-1.5901204816280899E-2</v>
      </c>
    </row>
    <row r="7" spans="1:27" x14ac:dyDescent="0.3">
      <c r="A7" s="11" t="s">
        <v>12</v>
      </c>
      <c r="B7" s="5">
        <v>-0.113514051619866</v>
      </c>
      <c r="C7" s="5">
        <v>0.25481110835180798</v>
      </c>
      <c r="D7" s="5">
        <v>-4.6667898731482797E-2</v>
      </c>
      <c r="E7" s="5">
        <v>-3.6627615927445699E-2</v>
      </c>
      <c r="F7" s="5">
        <v>-3.1965586494738303E-2</v>
      </c>
      <c r="G7" s="5">
        <v>1</v>
      </c>
      <c r="H7" s="5">
        <v>-0.13095309297324001</v>
      </c>
      <c r="I7" s="5">
        <v>-5.1418487108338899E-2</v>
      </c>
      <c r="J7" s="5">
        <v>-4.5498685495801799E-2</v>
      </c>
      <c r="K7" s="5">
        <v>-5.1733520752631303E-2</v>
      </c>
      <c r="L7" s="5">
        <v>-4.9462135030310703E-2</v>
      </c>
      <c r="M7" s="5">
        <v>-5.20569251359361E-2</v>
      </c>
      <c r="N7" s="5">
        <v>-5.3567573582113601E-2</v>
      </c>
      <c r="O7" s="5">
        <v>-5.4880639991990401E-2</v>
      </c>
      <c r="P7" s="5">
        <v>-5.51630272542444E-2</v>
      </c>
      <c r="Q7" s="5">
        <v>-5.5343478424226898E-2</v>
      </c>
      <c r="R7" s="5">
        <v>-5.5498486368684798E-2</v>
      </c>
      <c r="S7" s="5">
        <v>-5.5499289027400901E-2</v>
      </c>
      <c r="T7" s="5">
        <v>-5.4833562622865699E-2</v>
      </c>
      <c r="U7" s="5">
        <v>-5.3715339112173799E-2</v>
      </c>
      <c r="V7" s="5">
        <v>0.24648054392127799</v>
      </c>
      <c r="W7" s="5">
        <v>-2.3991265619517001E-2</v>
      </c>
      <c r="X7" s="5">
        <v>-1.6892957295307001E-2</v>
      </c>
    </row>
    <row r="8" spans="1:27" x14ac:dyDescent="0.3">
      <c r="A8" s="11" t="s">
        <v>13</v>
      </c>
      <c r="B8" s="5">
        <v>0.43009107208436098</v>
      </c>
      <c r="C8" s="5">
        <v>-8.1348473566646498E-2</v>
      </c>
      <c r="D8" s="5">
        <v>-0.189287104745786</v>
      </c>
      <c r="E8" s="5">
        <v>-0.14524746193003801</v>
      </c>
      <c r="F8" s="5">
        <v>-9.3013113545919596E-2</v>
      </c>
      <c r="G8" s="5">
        <v>-0.13095309297324001</v>
      </c>
      <c r="H8" s="5">
        <v>1</v>
      </c>
      <c r="I8" s="5">
        <v>-0.46802382135460802</v>
      </c>
      <c r="J8" s="5">
        <v>0.54817460742620705</v>
      </c>
      <c r="K8" s="5">
        <v>-0.21131395210441301</v>
      </c>
      <c r="L8" s="5">
        <v>-0.177908704507203</v>
      </c>
      <c r="M8" s="5">
        <v>-0.14956350749359101</v>
      </c>
      <c r="N8" s="5">
        <v>-5.1421433328460199E-2</v>
      </c>
      <c r="O8" s="5">
        <v>0.10832832875484399</v>
      </c>
      <c r="P8" s="5">
        <v>0.21626694779840999</v>
      </c>
      <c r="Q8" s="5">
        <v>0.29456639081359598</v>
      </c>
      <c r="R8" s="5">
        <v>0.303886520786884</v>
      </c>
      <c r="S8" s="5">
        <v>0.119959052801246</v>
      </c>
      <c r="T8" s="5">
        <v>5.1309645634346002E-3</v>
      </c>
      <c r="U8" s="5">
        <v>-0.155614228348393</v>
      </c>
      <c r="V8" s="5">
        <v>-0.18376515055675399</v>
      </c>
      <c r="W8" s="5">
        <v>-8.7312836960951504E-2</v>
      </c>
      <c r="X8" s="5">
        <v>-8.2094661852956496E-2</v>
      </c>
    </row>
    <row r="9" spans="1:27" x14ac:dyDescent="0.3">
      <c r="A9" s="11" t="s">
        <v>14</v>
      </c>
      <c r="B9" s="5">
        <v>0.13230572402710999</v>
      </c>
      <c r="C9" s="5">
        <v>-0.139365798067765</v>
      </c>
      <c r="D9" s="5">
        <v>-7.5049362077910506E-2</v>
      </c>
      <c r="E9" s="5">
        <v>-4.4808854387937698E-2</v>
      </c>
      <c r="F9" s="5">
        <v>-0.103169728341375</v>
      </c>
      <c r="G9" s="5">
        <v>-5.1418487108338899E-2</v>
      </c>
      <c r="H9" s="5">
        <v>-0.46802382135460802</v>
      </c>
      <c r="I9" s="5">
        <v>1</v>
      </c>
      <c r="J9" s="5">
        <v>-0.40095473572381402</v>
      </c>
      <c r="K9" s="5">
        <v>4.3474543356822E-2</v>
      </c>
      <c r="L9" s="5">
        <v>1.26300482821727E-3</v>
      </c>
      <c r="M9" s="5">
        <v>1.8632827026978601E-2</v>
      </c>
      <c r="N9" s="5">
        <v>-2.2289279185893501E-2</v>
      </c>
      <c r="O9" s="5">
        <v>-2.5570957447032701E-2</v>
      </c>
      <c r="P9" s="5">
        <v>-2.97065194277824E-2</v>
      </c>
      <c r="Q9" s="5">
        <v>-2.0545278216111001E-2</v>
      </c>
      <c r="R9" s="5">
        <v>-1.2786526418485499E-2</v>
      </c>
      <c r="S9" s="5">
        <v>-8.96773733952331E-4</v>
      </c>
      <c r="T9" s="5">
        <v>9.7548732905730906E-3</v>
      </c>
      <c r="U9" s="5">
        <v>-4.8788944390753802E-3</v>
      </c>
      <c r="V9" s="5">
        <v>1.35344404335396E-2</v>
      </c>
      <c r="W9" s="5">
        <v>5.2192177798274604E-3</v>
      </c>
      <c r="X9" s="5">
        <v>0.113680211480743</v>
      </c>
    </row>
    <row r="10" spans="1:27" x14ac:dyDescent="0.3">
      <c r="A10" s="11" t="s">
        <v>15</v>
      </c>
      <c r="B10" s="5">
        <v>-4.4939582871510397E-2</v>
      </c>
      <c r="C10" s="5">
        <v>-1.3098616942539301E-2</v>
      </c>
      <c r="D10" s="5">
        <v>-5.6198007454655002E-2</v>
      </c>
      <c r="E10" s="5">
        <v>-0.10293751081652899</v>
      </c>
      <c r="F10" s="5">
        <v>-0.10532117609670801</v>
      </c>
      <c r="G10" s="5">
        <v>-4.5498685495801799E-2</v>
      </c>
      <c r="H10" s="5">
        <v>0.54817460742620705</v>
      </c>
      <c r="I10" s="5">
        <v>-0.40095473572381402</v>
      </c>
      <c r="J10" s="5">
        <v>1</v>
      </c>
      <c r="K10" s="5">
        <v>-2.29956580309447E-2</v>
      </c>
      <c r="L10" s="5">
        <v>7.5209321713737495E-2</v>
      </c>
      <c r="M10" s="5">
        <v>-2.4948830275130702E-3</v>
      </c>
      <c r="N10" s="5">
        <v>3.9452368190413999E-2</v>
      </c>
      <c r="O10" s="5">
        <v>3.3948647853685801E-2</v>
      </c>
      <c r="P10" s="5">
        <v>4.9488602572205297E-2</v>
      </c>
      <c r="Q10" s="5">
        <v>6.3785673467514195E-2</v>
      </c>
      <c r="R10" s="5">
        <v>8.4534580397747E-2</v>
      </c>
      <c r="S10" s="5">
        <v>-1.22325599770666E-2</v>
      </c>
      <c r="T10" s="5">
        <v>-2.9064756304300901E-2</v>
      </c>
      <c r="U10" s="5">
        <v>-4.12317592896723E-2</v>
      </c>
      <c r="V10" s="5">
        <v>5.0653343120258404E-3</v>
      </c>
      <c r="W10" s="5">
        <v>9.5122688244715703E-2</v>
      </c>
      <c r="X10" s="5">
        <v>-7.3105605408641805E-2</v>
      </c>
    </row>
    <row r="11" spans="1:27" x14ac:dyDescent="0.3">
      <c r="A11" s="11" t="s">
        <v>16</v>
      </c>
      <c r="B11" s="5">
        <v>-0.23099801008228199</v>
      </c>
      <c r="C11" s="5">
        <v>0.16322982438066</v>
      </c>
      <c r="D11" s="5">
        <v>0.64157386881768896</v>
      </c>
      <c r="E11" s="5">
        <v>-5.5798478567309497E-2</v>
      </c>
      <c r="F11" s="5">
        <v>-4.8696346943553799E-2</v>
      </c>
      <c r="G11" s="5">
        <v>-5.1733520752631303E-2</v>
      </c>
      <c r="H11" s="5">
        <v>-0.21131395210441301</v>
      </c>
      <c r="I11" s="5">
        <v>4.3474543356822E-2</v>
      </c>
      <c r="J11" s="5">
        <v>-2.29956580309447E-2</v>
      </c>
      <c r="K11" s="5">
        <v>1</v>
      </c>
      <c r="L11" s="5">
        <v>-7.5350573918028699E-2</v>
      </c>
      <c r="M11" s="5">
        <v>-7.9303474930811094E-2</v>
      </c>
      <c r="N11" s="5">
        <v>-8.1604795473042002E-2</v>
      </c>
      <c r="O11" s="5">
        <v>-8.3605119711291503E-2</v>
      </c>
      <c r="P11" s="5">
        <v>-8.4035308223472396E-2</v>
      </c>
      <c r="Q11" s="5">
        <v>-8.4310207380454499E-2</v>
      </c>
      <c r="R11" s="5">
        <v>-8.4546346349578999E-2</v>
      </c>
      <c r="S11" s="5">
        <v>-8.4547569119176005E-2</v>
      </c>
      <c r="T11" s="5">
        <v>-8.3533402087700798E-2</v>
      </c>
      <c r="U11" s="5">
        <v>-8.1829901354308898E-2</v>
      </c>
      <c r="V11" s="5">
        <v>-7.4778611761281505E-2</v>
      </c>
      <c r="W11" s="5">
        <v>-3.6548273388172001E-2</v>
      </c>
      <c r="X11" s="5">
        <v>-2.57347165987496E-2</v>
      </c>
    </row>
    <row r="12" spans="1:27" x14ac:dyDescent="0.3">
      <c r="A12" s="11" t="s">
        <v>17</v>
      </c>
      <c r="B12" s="5">
        <v>-0.36535010063456302</v>
      </c>
      <c r="C12" s="5">
        <v>-3.0995337641421001E-2</v>
      </c>
      <c r="D12" s="5">
        <v>-6.7972426809687306E-2</v>
      </c>
      <c r="E12" s="5">
        <v>0.31290933913873498</v>
      </c>
      <c r="F12" s="5">
        <v>-4.6558309834004698E-2</v>
      </c>
      <c r="G12" s="5">
        <v>-4.9462135030310703E-2</v>
      </c>
      <c r="H12" s="5">
        <v>-0.177908704507203</v>
      </c>
      <c r="I12" s="5">
        <v>1.26300482821727E-3</v>
      </c>
      <c r="J12" s="5">
        <v>7.5209321713737495E-2</v>
      </c>
      <c r="K12" s="5">
        <v>-7.5350573918028699E-2</v>
      </c>
      <c r="L12" s="5">
        <v>1</v>
      </c>
      <c r="M12" s="5">
        <v>-7.5821616784145299E-2</v>
      </c>
      <c r="N12" s="5">
        <v>-7.8021896713905706E-2</v>
      </c>
      <c r="O12" s="5">
        <v>-7.9934395730738295E-2</v>
      </c>
      <c r="P12" s="5">
        <v>-8.0345696604299993E-2</v>
      </c>
      <c r="Q12" s="5">
        <v>-8.06085261783277E-2</v>
      </c>
      <c r="R12" s="5">
        <v>-8.08342973496462E-2</v>
      </c>
      <c r="S12" s="5">
        <v>-8.0835466432941497E-2</v>
      </c>
      <c r="T12" s="5">
        <v>-7.9865826904752898E-2</v>
      </c>
      <c r="U12" s="5">
        <v>-7.8237119210525896E-2</v>
      </c>
      <c r="V12" s="5">
        <v>-7.1495419961873696E-2</v>
      </c>
      <c r="W12" s="5">
        <v>0.61775023763009596</v>
      </c>
      <c r="X12" s="5">
        <v>-2.4604821184713001E-2</v>
      </c>
    </row>
    <row r="13" spans="1:27" x14ac:dyDescent="0.3">
      <c r="A13" s="11" t="s">
        <v>18</v>
      </c>
      <c r="B13" s="5">
        <v>-0.22478294075288899</v>
      </c>
      <c r="C13" s="5">
        <v>-3.2621357128513301E-2</v>
      </c>
      <c r="D13" s="5">
        <v>-7.1538269255288098E-2</v>
      </c>
      <c r="E13" s="5">
        <v>-5.6147294427662198E-2</v>
      </c>
      <c r="F13" s="5">
        <v>0.31732652078022899</v>
      </c>
      <c r="G13" s="5">
        <v>-5.20569251359361E-2</v>
      </c>
      <c r="H13" s="5">
        <v>-0.14956350749359101</v>
      </c>
      <c r="I13" s="5">
        <v>1.8632827026978601E-2</v>
      </c>
      <c r="J13" s="5">
        <v>-2.4948830275130702E-3</v>
      </c>
      <c r="K13" s="5">
        <v>-7.9303474930811094E-2</v>
      </c>
      <c r="L13" s="5">
        <v>-7.5821616784145299E-2</v>
      </c>
      <c r="M13" s="5">
        <v>1</v>
      </c>
      <c r="N13" s="5">
        <v>-8.2114935671712505E-2</v>
      </c>
      <c r="O13" s="5">
        <v>-8.4127764638371502E-2</v>
      </c>
      <c r="P13" s="5">
        <v>-8.45606424098269E-2</v>
      </c>
      <c r="Q13" s="5">
        <v>-8.4837260057857702E-2</v>
      </c>
      <c r="R13" s="5">
        <v>-8.5074875214501897E-2</v>
      </c>
      <c r="S13" s="5">
        <v>-8.5076105628060603E-2</v>
      </c>
      <c r="T13" s="5">
        <v>-8.4055598682761398E-2</v>
      </c>
      <c r="U13" s="5">
        <v>-8.2341448768797093E-2</v>
      </c>
      <c r="V13" s="5">
        <v>-7.5246079091345494E-2</v>
      </c>
      <c r="W13" s="5">
        <v>-3.6776749464108797E-2</v>
      </c>
      <c r="X13" s="5">
        <v>-2.5895593338435299E-2</v>
      </c>
    </row>
    <row r="14" spans="1:27" x14ac:dyDescent="0.3">
      <c r="A14" s="11" t="s">
        <v>19</v>
      </c>
      <c r="B14" s="5">
        <v>-0.13886657619008</v>
      </c>
      <c r="C14" s="5">
        <v>-3.35680016398767E-2</v>
      </c>
      <c r="D14" s="5">
        <v>-7.3614250020777594E-2</v>
      </c>
      <c r="E14" s="5">
        <v>-5.7776641971005099E-2</v>
      </c>
      <c r="F14" s="5">
        <v>-5.0422726118950198E-2</v>
      </c>
      <c r="G14" s="5">
        <v>-5.3567573582113601E-2</v>
      </c>
      <c r="H14" s="5">
        <v>-5.1421433328460199E-2</v>
      </c>
      <c r="I14" s="5">
        <v>-2.2289279185893501E-2</v>
      </c>
      <c r="J14" s="5">
        <v>3.9452368190413999E-2</v>
      </c>
      <c r="K14" s="5">
        <v>-8.1604795473042002E-2</v>
      </c>
      <c r="L14" s="5">
        <v>-7.8021896713905706E-2</v>
      </c>
      <c r="M14" s="5">
        <v>-8.2114935671712505E-2</v>
      </c>
      <c r="N14" s="5">
        <v>1</v>
      </c>
      <c r="O14" s="5">
        <v>-8.6569082034654202E-2</v>
      </c>
      <c r="P14" s="5">
        <v>-8.70145215571375E-2</v>
      </c>
      <c r="Q14" s="5">
        <v>-8.7299166418052895E-2</v>
      </c>
      <c r="R14" s="5">
        <v>-8.7543676967889006E-2</v>
      </c>
      <c r="S14" s="5">
        <v>-8.7544943087020405E-2</v>
      </c>
      <c r="T14" s="5">
        <v>-8.6494821883345396E-2</v>
      </c>
      <c r="U14" s="5">
        <v>-8.4730928771962394E-2</v>
      </c>
      <c r="V14" s="5">
        <v>-7.74296573984289E-2</v>
      </c>
      <c r="W14" s="5">
        <v>-3.78439799870093E-2</v>
      </c>
      <c r="X14" s="5">
        <v>-2.6647061807565899E-2</v>
      </c>
    </row>
    <row r="15" spans="1:27" x14ac:dyDescent="0.3">
      <c r="A15" s="11" t="s">
        <v>20</v>
      </c>
      <c r="B15" s="5">
        <v>0.119587753709328</v>
      </c>
      <c r="C15" s="5">
        <v>-3.43908318047048E-2</v>
      </c>
      <c r="D15" s="5">
        <v>-7.5418707316988395E-2</v>
      </c>
      <c r="E15" s="5">
        <v>-5.9192882483211799E-2</v>
      </c>
      <c r="F15" s="5">
        <v>-5.1658704968350899E-2</v>
      </c>
      <c r="G15" s="5">
        <v>-5.4880639991990401E-2</v>
      </c>
      <c r="H15" s="5">
        <v>0.10832832875484399</v>
      </c>
      <c r="I15" s="5">
        <v>-2.5570957447032701E-2</v>
      </c>
      <c r="J15" s="5">
        <v>3.3948647853685801E-2</v>
      </c>
      <c r="K15" s="5">
        <v>-8.3605119711291503E-2</v>
      </c>
      <c r="L15" s="5">
        <v>-7.9934395730738295E-2</v>
      </c>
      <c r="M15" s="5">
        <v>-8.4127764638371502E-2</v>
      </c>
      <c r="N15" s="5">
        <v>-8.6569082034654202E-2</v>
      </c>
      <c r="O15" s="5">
        <v>1</v>
      </c>
      <c r="P15" s="5">
        <v>-8.9147450823628002E-2</v>
      </c>
      <c r="Q15" s="5">
        <v>-8.9439072995267405E-2</v>
      </c>
      <c r="R15" s="5">
        <v>-8.9689577070073495E-2</v>
      </c>
      <c r="S15" s="5">
        <v>-8.9690874224743602E-2</v>
      </c>
      <c r="T15" s="5">
        <v>-8.8615012096351697E-2</v>
      </c>
      <c r="U15" s="5">
        <v>-8.6807881842789397E-2</v>
      </c>
      <c r="V15" s="5">
        <v>-7.9327639245642706E-2</v>
      </c>
      <c r="W15" s="5">
        <v>-3.8771624373604797E-2</v>
      </c>
      <c r="X15" s="5">
        <v>-2.7300243563648099E-2</v>
      </c>
    </row>
    <row r="16" spans="1:27" x14ac:dyDescent="0.3">
      <c r="A16" s="11" t="s">
        <v>21</v>
      </c>
      <c r="B16" s="5">
        <v>0.23984270480330599</v>
      </c>
      <c r="C16" s="5">
        <v>-3.4567789158725902E-2</v>
      </c>
      <c r="D16" s="5">
        <v>-7.5806772803926697E-2</v>
      </c>
      <c r="E16" s="5">
        <v>-5.94974583050644E-2</v>
      </c>
      <c r="F16" s="5">
        <v>-5.1924513826806802E-2</v>
      </c>
      <c r="G16" s="5">
        <v>-5.51630272542444E-2</v>
      </c>
      <c r="H16" s="5">
        <v>0.21626694779840999</v>
      </c>
      <c r="I16" s="5">
        <v>-2.97065194277824E-2</v>
      </c>
      <c r="J16" s="5">
        <v>4.9488602572205297E-2</v>
      </c>
      <c r="K16" s="5">
        <v>-8.4035308223472396E-2</v>
      </c>
      <c r="L16" s="5">
        <v>-8.0345696604299993E-2</v>
      </c>
      <c r="M16" s="5">
        <v>-8.45606424098269E-2</v>
      </c>
      <c r="N16" s="5">
        <v>-8.70145215571375E-2</v>
      </c>
      <c r="O16" s="5">
        <v>-8.9147450823628002E-2</v>
      </c>
      <c r="P16" s="5">
        <v>1</v>
      </c>
      <c r="Q16" s="5">
        <v>-8.9899280000239598E-2</v>
      </c>
      <c r="R16" s="5">
        <v>-9.0151073038874804E-2</v>
      </c>
      <c r="S16" s="5">
        <v>-9.0152376868029002E-2</v>
      </c>
      <c r="T16" s="5">
        <v>-8.9070978912047502E-2</v>
      </c>
      <c r="U16" s="5">
        <v>-8.7254550105026002E-2</v>
      </c>
      <c r="V16" s="5">
        <v>-7.9735818065549302E-2</v>
      </c>
      <c r="W16" s="5">
        <v>-3.8971123010311699E-2</v>
      </c>
      <c r="X16" s="5">
        <v>-2.74407164342256E-2</v>
      </c>
    </row>
    <row r="17" spans="1:24" x14ac:dyDescent="0.3">
      <c r="A17" s="11" t="s">
        <v>22</v>
      </c>
      <c r="B17" s="5">
        <v>0.397624275701351</v>
      </c>
      <c r="C17" s="5">
        <v>-3.4680868485729703E-2</v>
      </c>
      <c r="D17" s="5">
        <v>-7.6054754496121105E-2</v>
      </c>
      <c r="E17" s="5">
        <v>-5.9692088413246303E-2</v>
      </c>
      <c r="F17" s="5">
        <v>-5.2094371061574503E-2</v>
      </c>
      <c r="G17" s="5">
        <v>-5.5343478424226898E-2</v>
      </c>
      <c r="H17" s="5">
        <v>0.29456639081359598</v>
      </c>
      <c r="I17" s="5">
        <v>-2.0545278216111001E-2</v>
      </c>
      <c r="J17" s="5">
        <v>6.3785673467514195E-2</v>
      </c>
      <c r="K17" s="5">
        <v>-8.4310207380454499E-2</v>
      </c>
      <c r="L17" s="5">
        <v>-8.06085261783277E-2</v>
      </c>
      <c r="M17" s="5">
        <v>-8.4837260057857702E-2</v>
      </c>
      <c r="N17" s="5">
        <v>-8.7299166418052895E-2</v>
      </c>
      <c r="O17" s="5">
        <v>-8.9439072995267405E-2</v>
      </c>
      <c r="P17" s="5">
        <v>-8.9899280000239598E-2</v>
      </c>
      <c r="Q17" s="5">
        <v>1</v>
      </c>
      <c r="R17" s="5">
        <v>-9.0445978293622095E-2</v>
      </c>
      <c r="S17" s="5">
        <v>-9.04472863879065E-2</v>
      </c>
      <c r="T17" s="5">
        <v>-8.9362350926170106E-2</v>
      </c>
      <c r="U17" s="5">
        <v>-8.7539980155486793E-2</v>
      </c>
      <c r="V17" s="5">
        <v>-7.9996652584168604E-2</v>
      </c>
      <c r="W17" s="5">
        <v>-3.9098606672699099E-2</v>
      </c>
      <c r="X17" s="5">
        <v>-2.75304814386532E-2</v>
      </c>
    </row>
    <row r="18" spans="1:24" x14ac:dyDescent="0.3">
      <c r="A18" s="11" t="s">
        <v>23</v>
      </c>
      <c r="B18" s="5">
        <v>0.469003289445032</v>
      </c>
      <c r="C18" s="5">
        <v>-3.4778003871669502E-2</v>
      </c>
      <c r="D18" s="5">
        <v>-7.62677713049007E-2</v>
      </c>
      <c r="E18" s="5">
        <v>-5.9859276096217898E-2</v>
      </c>
      <c r="F18" s="5">
        <v>-5.2240278792819402E-2</v>
      </c>
      <c r="G18" s="5">
        <v>-5.5498486368684798E-2</v>
      </c>
      <c r="H18" s="5">
        <v>0.303886520786884</v>
      </c>
      <c r="I18" s="5">
        <v>-1.2786526418485499E-2</v>
      </c>
      <c r="J18" s="5">
        <v>8.4534580397747E-2</v>
      </c>
      <c r="K18" s="5">
        <v>-8.4546346349578999E-2</v>
      </c>
      <c r="L18" s="5">
        <v>-8.08342973496462E-2</v>
      </c>
      <c r="M18" s="5">
        <v>-8.5074875214501897E-2</v>
      </c>
      <c r="N18" s="5">
        <v>-8.7543676967889006E-2</v>
      </c>
      <c r="O18" s="5">
        <v>-8.9689577070073495E-2</v>
      </c>
      <c r="P18" s="5">
        <v>-9.0151073038874804E-2</v>
      </c>
      <c r="Q18" s="5">
        <v>-9.0445978293622095E-2</v>
      </c>
      <c r="R18" s="5">
        <v>1</v>
      </c>
      <c r="S18" s="5">
        <v>-9.0700614301943899E-2</v>
      </c>
      <c r="T18" s="5">
        <v>-8.9612640115129399E-2</v>
      </c>
      <c r="U18" s="5">
        <v>-8.7785165184837005E-2</v>
      </c>
      <c r="V18" s="5">
        <v>-8.0220709998585701E-2</v>
      </c>
      <c r="W18" s="5">
        <v>-3.9208115413820202E-2</v>
      </c>
      <c r="X18" s="5">
        <v>-2.76075897711839E-2</v>
      </c>
    </row>
    <row r="19" spans="1:24" x14ac:dyDescent="0.3">
      <c r="A19" s="11" t="s">
        <v>24</v>
      </c>
      <c r="B19" s="5">
        <v>0.27174364150006403</v>
      </c>
      <c r="C19" s="5">
        <v>-3.47785068559806E-2</v>
      </c>
      <c r="D19" s="5">
        <v>-7.6268874343837403E-2</v>
      </c>
      <c r="E19" s="5">
        <v>-5.98601418237871E-2</v>
      </c>
      <c r="F19" s="5">
        <v>-5.2241034329012399E-2</v>
      </c>
      <c r="G19" s="5">
        <v>-5.5499289027400901E-2</v>
      </c>
      <c r="H19" s="5">
        <v>0.119959052801246</v>
      </c>
      <c r="I19" s="5">
        <v>-8.96773733952331E-4</v>
      </c>
      <c r="J19" s="5">
        <v>-1.22325599770666E-2</v>
      </c>
      <c r="K19" s="5">
        <v>-8.4547569119176005E-2</v>
      </c>
      <c r="L19" s="5">
        <v>-8.0835466432941497E-2</v>
      </c>
      <c r="M19" s="5">
        <v>-8.5076105628060603E-2</v>
      </c>
      <c r="N19" s="5">
        <v>-8.7544943087020405E-2</v>
      </c>
      <c r="O19" s="5">
        <v>-8.9690874224743602E-2</v>
      </c>
      <c r="P19" s="5">
        <v>-9.0152376868029002E-2</v>
      </c>
      <c r="Q19" s="5">
        <v>-9.04472863879065E-2</v>
      </c>
      <c r="R19" s="5">
        <v>-9.0700614301943899E-2</v>
      </c>
      <c r="S19" s="5">
        <v>1</v>
      </c>
      <c r="T19" s="5">
        <v>-8.9613936157082394E-2</v>
      </c>
      <c r="U19" s="5">
        <v>-8.7786434796543397E-2</v>
      </c>
      <c r="V19" s="5">
        <v>-8.0221870207742907E-2</v>
      </c>
      <c r="W19" s="5">
        <v>-3.9208682469565999E-2</v>
      </c>
      <c r="X19" s="5">
        <v>-2.7607989051849201E-2</v>
      </c>
    </row>
    <row r="20" spans="1:24" x14ac:dyDescent="0.3">
      <c r="A20" s="11" t="s">
        <v>25</v>
      </c>
      <c r="B20" s="5">
        <v>0.117831700866827</v>
      </c>
      <c r="C20" s="5">
        <v>-3.4361330875349497E-2</v>
      </c>
      <c r="D20" s="5">
        <v>-7.5354012110740998E-2</v>
      </c>
      <c r="E20" s="5">
        <v>-5.9142106013064501E-2</v>
      </c>
      <c r="F20" s="5">
        <v>-5.1614391419481001E-2</v>
      </c>
      <c r="G20" s="5">
        <v>-5.4833562622865699E-2</v>
      </c>
      <c r="H20" s="5">
        <v>5.1309645634346002E-3</v>
      </c>
      <c r="I20" s="5">
        <v>9.7548732905730906E-3</v>
      </c>
      <c r="J20" s="5">
        <v>-2.9064756304300901E-2</v>
      </c>
      <c r="K20" s="5">
        <v>-8.3533402087700798E-2</v>
      </c>
      <c r="L20" s="5">
        <v>-7.9865826904752898E-2</v>
      </c>
      <c r="M20" s="5">
        <v>-8.4055598682761398E-2</v>
      </c>
      <c r="N20" s="5">
        <v>-8.6494821883345396E-2</v>
      </c>
      <c r="O20" s="5">
        <v>-8.8615012096351697E-2</v>
      </c>
      <c r="P20" s="5">
        <v>-8.9070978912047502E-2</v>
      </c>
      <c r="Q20" s="5">
        <v>-8.9362350926170106E-2</v>
      </c>
      <c r="R20" s="5">
        <v>-8.9612640115129399E-2</v>
      </c>
      <c r="S20" s="5">
        <v>-8.9613936157082394E-2</v>
      </c>
      <c r="T20" s="5">
        <v>1</v>
      </c>
      <c r="U20" s="5">
        <v>-8.6733416845714895E-2</v>
      </c>
      <c r="V20" s="5">
        <v>-7.9259590903730096E-2</v>
      </c>
      <c r="W20" s="5">
        <v>-3.8738365540025903E-2</v>
      </c>
      <c r="X20" s="5">
        <v>-2.7276825038579401E-2</v>
      </c>
    </row>
    <row r="21" spans="1:24" x14ac:dyDescent="0.3">
      <c r="A21" s="11" t="s">
        <v>26</v>
      </c>
      <c r="B21" s="5">
        <v>-0.257048348275357</v>
      </c>
      <c r="C21" s="5">
        <v>-3.36605985828346E-2</v>
      </c>
      <c r="D21" s="5">
        <v>-7.38173140751468E-2</v>
      </c>
      <c r="E21" s="5">
        <v>-5.7936018167368701E-2</v>
      </c>
      <c r="F21" s="5">
        <v>-5.0561816623780099E-2</v>
      </c>
      <c r="G21" s="5">
        <v>-5.3715339112173799E-2</v>
      </c>
      <c r="H21" s="5">
        <v>-0.155614228348393</v>
      </c>
      <c r="I21" s="5">
        <v>-4.8788944390753802E-3</v>
      </c>
      <c r="J21" s="5">
        <v>-4.12317592896723E-2</v>
      </c>
      <c r="K21" s="5">
        <v>-8.1829901354308898E-2</v>
      </c>
      <c r="L21" s="5">
        <v>-7.8237119210525896E-2</v>
      </c>
      <c r="M21" s="5">
        <v>-8.2341448768797093E-2</v>
      </c>
      <c r="N21" s="5">
        <v>-8.4730928771962394E-2</v>
      </c>
      <c r="O21" s="5">
        <v>-8.6807881842789397E-2</v>
      </c>
      <c r="P21" s="5">
        <v>-8.7254550105026002E-2</v>
      </c>
      <c r="Q21" s="5">
        <v>-8.7539980155486793E-2</v>
      </c>
      <c r="R21" s="5">
        <v>-8.7785165184837005E-2</v>
      </c>
      <c r="S21" s="5">
        <v>-8.7786434796543397E-2</v>
      </c>
      <c r="T21" s="5">
        <v>-8.6733416845714895E-2</v>
      </c>
      <c r="U21" s="5">
        <v>1</v>
      </c>
      <c r="V21" s="5">
        <v>-7.7643246209770506E-2</v>
      </c>
      <c r="W21" s="5">
        <v>-3.7948372166613897E-2</v>
      </c>
      <c r="X21" s="5">
        <v>0.32087640994758798</v>
      </c>
    </row>
    <row r="22" spans="1:24" x14ac:dyDescent="0.3">
      <c r="A22" s="11" t="s">
        <v>27</v>
      </c>
      <c r="B22" s="5">
        <v>-0.21617110821850599</v>
      </c>
      <c r="C22" s="5">
        <v>-2.3645407616331E-2</v>
      </c>
      <c r="D22" s="5">
        <v>-6.7456469812734496E-2</v>
      </c>
      <c r="E22" s="5">
        <v>-5.2943666530573003E-2</v>
      </c>
      <c r="F22" s="5">
        <v>-4.6204900564207597E-2</v>
      </c>
      <c r="G22" s="5">
        <v>0.24648054392127799</v>
      </c>
      <c r="H22" s="5">
        <v>-0.18376515055675399</v>
      </c>
      <c r="I22" s="5">
        <v>1.35344404335396E-2</v>
      </c>
      <c r="J22" s="5">
        <v>5.0653343120258404E-3</v>
      </c>
      <c r="K22" s="5">
        <v>-7.4778611761281505E-2</v>
      </c>
      <c r="L22" s="5">
        <v>-7.1495419961873696E-2</v>
      </c>
      <c r="M22" s="5">
        <v>-7.5246079091345494E-2</v>
      </c>
      <c r="N22" s="5">
        <v>-7.74296573984289E-2</v>
      </c>
      <c r="O22" s="5">
        <v>-7.9327639245642706E-2</v>
      </c>
      <c r="P22" s="5">
        <v>-7.9735818065549302E-2</v>
      </c>
      <c r="Q22" s="5">
        <v>-7.9996652584168604E-2</v>
      </c>
      <c r="R22" s="5">
        <v>-8.0220709998585701E-2</v>
      </c>
      <c r="S22" s="5">
        <v>-8.0221870207742907E-2</v>
      </c>
      <c r="T22" s="5">
        <v>-7.9259590903730096E-2</v>
      </c>
      <c r="U22" s="5">
        <v>-7.7643246209770506E-2</v>
      </c>
      <c r="V22" s="5">
        <v>1</v>
      </c>
      <c r="W22" s="5">
        <v>-3.46783576938825E-2</v>
      </c>
      <c r="X22" s="5">
        <v>-2.4418053840293101E-2</v>
      </c>
    </row>
    <row r="23" spans="1:24" x14ac:dyDescent="0.3">
      <c r="A23" s="11" t="s">
        <v>28</v>
      </c>
      <c r="B23" s="5">
        <v>-0.15610737096857599</v>
      </c>
      <c r="C23" s="5">
        <v>-1.50340735972325E-2</v>
      </c>
      <c r="D23" s="5">
        <v>-3.2969554294311303E-2</v>
      </c>
      <c r="E23" s="5">
        <v>4.0670579256050297E-2</v>
      </c>
      <c r="F23" s="5">
        <v>-2.25827853435537E-2</v>
      </c>
      <c r="G23" s="5">
        <v>-2.3991265619517001E-2</v>
      </c>
      <c r="H23" s="5">
        <v>-8.7312836960951504E-2</v>
      </c>
      <c r="I23" s="5">
        <v>5.2192177798274604E-3</v>
      </c>
      <c r="J23" s="5">
        <v>9.5122688244715703E-2</v>
      </c>
      <c r="K23" s="5">
        <v>-3.6548273388172001E-2</v>
      </c>
      <c r="L23" s="5">
        <v>0.61775023763009596</v>
      </c>
      <c r="M23" s="5">
        <v>-3.6776749464108797E-2</v>
      </c>
      <c r="N23" s="5">
        <v>-3.78439799870093E-2</v>
      </c>
      <c r="O23" s="5">
        <v>-3.8771624373604797E-2</v>
      </c>
      <c r="P23" s="5">
        <v>-3.8971123010311699E-2</v>
      </c>
      <c r="Q23" s="5">
        <v>-3.9098606672699099E-2</v>
      </c>
      <c r="R23" s="5">
        <v>-3.9208115413820202E-2</v>
      </c>
      <c r="S23" s="5">
        <v>-3.9208682469565999E-2</v>
      </c>
      <c r="T23" s="5">
        <v>-3.8738365540025903E-2</v>
      </c>
      <c r="U23" s="5">
        <v>-3.7948372166613897E-2</v>
      </c>
      <c r="V23" s="5">
        <v>-3.46783576938825E-2</v>
      </c>
      <c r="W23" s="5">
        <v>1</v>
      </c>
      <c r="X23" s="5">
        <v>-1.1934397902586101E-2</v>
      </c>
    </row>
    <row r="24" spans="1:24" x14ac:dyDescent="0.3">
      <c r="A24" s="11" t="s">
        <v>29</v>
      </c>
      <c r="B24" s="5">
        <v>-2.3302141395631401E-2</v>
      </c>
      <c r="C24" s="5">
        <v>-1.05859343679621E-2</v>
      </c>
      <c r="D24" s="5">
        <v>-2.3214834997534399E-2</v>
      </c>
      <c r="E24" s="5">
        <v>-1.8220320246282899E-2</v>
      </c>
      <c r="F24" s="5">
        <v>-1.5901204816280899E-2</v>
      </c>
      <c r="G24" s="5">
        <v>-1.6892957295307001E-2</v>
      </c>
      <c r="H24" s="5">
        <v>-8.2094661852956496E-2</v>
      </c>
      <c r="I24" s="5">
        <v>0.113680211480743</v>
      </c>
      <c r="J24" s="5">
        <v>-7.3105605408641805E-2</v>
      </c>
      <c r="K24" s="5">
        <v>-2.57347165987496E-2</v>
      </c>
      <c r="L24" s="5">
        <v>-2.4604821184713001E-2</v>
      </c>
      <c r="M24" s="5">
        <v>-2.5895593338435299E-2</v>
      </c>
      <c r="N24" s="5">
        <v>-2.6647061807565899E-2</v>
      </c>
      <c r="O24" s="5">
        <v>-2.7300243563648099E-2</v>
      </c>
      <c r="P24" s="5">
        <v>-2.74407164342256E-2</v>
      </c>
      <c r="Q24" s="5">
        <v>-2.75304814386532E-2</v>
      </c>
      <c r="R24" s="5">
        <v>-2.76075897711839E-2</v>
      </c>
      <c r="S24" s="5">
        <v>-2.7607989051849201E-2</v>
      </c>
      <c r="T24" s="5">
        <v>-2.7276825038579401E-2</v>
      </c>
      <c r="U24" s="5">
        <v>0.32087640994758798</v>
      </c>
      <c r="V24" s="5">
        <v>-2.4418053840293101E-2</v>
      </c>
      <c r="W24" s="5">
        <v>-1.1934397902586101E-2</v>
      </c>
      <c r="X24" s="5">
        <v>1</v>
      </c>
    </row>
  </sheetData>
  <mergeCells count="1">
    <mergeCell ref="Z1:AA1"/>
  </mergeCells>
  <pageMargins left="0.7" right="0.7" top="0.75" bottom="0.75" header="0.3" footer="0.3"/>
  <pageSetup scale="3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0" zoomScaleNormal="90" workbookViewId="0">
      <selection activeCell="I1" sqref="I1:J1"/>
    </sheetView>
  </sheetViews>
  <sheetFormatPr defaultRowHeight="14.4" x14ac:dyDescent="0.3"/>
  <cols>
    <col min="1" max="1" width="40.6640625" bestFit="1" customWidth="1"/>
    <col min="2" max="2" width="10.88671875" bestFit="1" customWidth="1"/>
    <col min="3" max="3" width="6.33203125" bestFit="1" customWidth="1"/>
    <col min="4" max="4" width="7.1093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10" ht="27.6" customHeight="1" x14ac:dyDescent="0.3">
      <c r="A1" s="4" t="s">
        <v>32</v>
      </c>
      <c r="B1" s="4" t="s">
        <v>33</v>
      </c>
      <c r="C1" s="4" t="s">
        <v>76</v>
      </c>
      <c r="D1" s="4" t="s">
        <v>77</v>
      </c>
      <c r="E1" s="4" t="s">
        <v>78</v>
      </c>
      <c r="F1" s="4" t="s">
        <v>36</v>
      </c>
      <c r="G1" s="4" t="s">
        <v>37</v>
      </c>
      <c r="I1" s="33" t="s">
        <v>138</v>
      </c>
      <c r="J1" s="33"/>
    </row>
    <row r="2" spans="1:10" x14ac:dyDescent="0.3">
      <c r="A2" s="1" t="s">
        <v>7</v>
      </c>
      <c r="B2" s="5">
        <v>1.2291079689998134</v>
      </c>
      <c r="C2" s="5">
        <v>9.6621655601187517E-2</v>
      </c>
      <c r="D2" s="5">
        <v>12.720833247497234</v>
      </c>
      <c r="E2" s="8">
        <v>5.6833582336135441E-18</v>
      </c>
      <c r="F2" s="1"/>
      <c r="G2" s="1" t="s">
        <v>79</v>
      </c>
    </row>
    <row r="3" spans="1:10" x14ac:dyDescent="0.3">
      <c r="A3" s="1" t="s">
        <v>80</v>
      </c>
      <c r="B3" s="5">
        <v>1.4626531109102461E-2</v>
      </c>
      <c r="C3" s="5">
        <v>3.8333162551964098E-3</v>
      </c>
      <c r="D3" s="5">
        <v>3.8156338103528151</v>
      </c>
      <c r="E3" s="8">
        <v>2.4982584824921529E-4</v>
      </c>
      <c r="F3" s="1"/>
      <c r="G3" s="1"/>
    </row>
    <row r="4" spans="1:10" x14ac:dyDescent="0.3">
      <c r="A4" s="1" t="s">
        <v>81</v>
      </c>
      <c r="B4" s="5">
        <v>1.3587362536035244E-3</v>
      </c>
      <c r="C4" s="5">
        <v>1.3760200400272533E-4</v>
      </c>
      <c r="D4" s="5">
        <v>9.874392916375065</v>
      </c>
      <c r="E4" s="8">
        <v>3.7164913317412992E-14</v>
      </c>
      <c r="F4" s="1"/>
      <c r="G4" s="1"/>
    </row>
    <row r="5" spans="1:10" x14ac:dyDescent="0.3">
      <c r="A5" s="1" t="s">
        <v>82</v>
      </c>
      <c r="B5" s="5">
        <v>2.788740470690317E-4</v>
      </c>
      <c r="C5" s="5">
        <v>5.0140392179901805E-5</v>
      </c>
      <c r="D5" s="5">
        <v>5.5618640968830544</v>
      </c>
      <c r="E5" s="8">
        <v>3.6425399011211055E-7</v>
      </c>
      <c r="F5" s="1"/>
      <c r="G5" s="1"/>
    </row>
    <row r="6" spans="1:10" x14ac:dyDescent="0.3">
      <c r="A6" s="1" t="s">
        <v>83</v>
      </c>
      <c r="B6" s="5">
        <v>2.7845268462616348E-4</v>
      </c>
      <c r="C6" s="5">
        <v>3.8458688470357435E-5</v>
      </c>
      <c r="D6" s="5">
        <v>7.2403063053173211</v>
      </c>
      <c r="E6" s="8">
        <v>5.1264696877300529E-10</v>
      </c>
      <c r="F6" s="1"/>
      <c r="G6" s="1"/>
    </row>
    <row r="7" spans="1:10" x14ac:dyDescent="0.3">
      <c r="A7" s="1" t="s">
        <v>84</v>
      </c>
      <c r="B7" s="5">
        <v>1.4873842444639875E-3</v>
      </c>
      <c r="C7" s="5">
        <v>9.7837493761638406E-5</v>
      </c>
      <c r="D7" s="5">
        <v>15.202599609590402</v>
      </c>
      <c r="E7" s="8">
        <v>8.3322924450102448E-21</v>
      </c>
      <c r="F7" s="1"/>
      <c r="G7" s="1"/>
    </row>
    <row r="8" spans="1:10" x14ac:dyDescent="0.3">
      <c r="A8" s="1" t="s">
        <v>85</v>
      </c>
      <c r="B8" s="5">
        <v>-0.54688720556055281</v>
      </c>
      <c r="C8" s="5">
        <v>7.5355185690090212E-2</v>
      </c>
      <c r="D8" s="5">
        <v>-7.2574594641662822</v>
      </c>
      <c r="E8" s="8">
        <v>4.7992306215419909E-10</v>
      </c>
      <c r="F8" s="1"/>
      <c r="G8" s="1"/>
    </row>
    <row r="9" spans="1:10" x14ac:dyDescent="0.3">
      <c r="A9" s="1" t="s">
        <v>86</v>
      </c>
      <c r="B9" s="5">
        <v>2.8739434854394345E-2</v>
      </c>
      <c r="C9" s="5">
        <v>4.7963895346443287E-3</v>
      </c>
      <c r="D9" s="5">
        <v>5.9918892422747074</v>
      </c>
      <c r="E9" s="8">
        <v>6.7220402387286735E-8</v>
      </c>
      <c r="F9" s="1"/>
      <c r="G9" s="1"/>
    </row>
    <row r="10" spans="1:10" x14ac:dyDescent="0.3">
      <c r="A10" s="1" t="s">
        <v>87</v>
      </c>
      <c r="B10" s="5">
        <v>-5.2686319780784554E-4</v>
      </c>
      <c r="C10" s="5">
        <v>2.081730894735749E-4</v>
      </c>
      <c r="D10" s="5">
        <v>-2.5308900354996391</v>
      </c>
      <c r="E10" s="8">
        <v>1.3051431262729916E-2</v>
      </c>
      <c r="F10" s="1"/>
      <c r="G10" s="1"/>
    </row>
    <row r="11" spans="1:10" x14ac:dyDescent="0.3">
      <c r="A11" s="1" t="s">
        <v>88</v>
      </c>
      <c r="B11" s="5">
        <v>3.9667593135568101E-3</v>
      </c>
      <c r="C11" s="5">
        <v>3.4767532664636315E-4</v>
      </c>
      <c r="D11" s="5">
        <v>11.409378260515986</v>
      </c>
      <c r="E11" s="8">
        <v>2.6916305267311302E-16</v>
      </c>
      <c r="F11" s="1"/>
      <c r="G11" s="1"/>
    </row>
    <row r="12" spans="1:10" x14ac:dyDescent="0.3">
      <c r="A12" s="1" t="s">
        <v>89</v>
      </c>
      <c r="B12" s="5">
        <v>1.4236147756421338E-3</v>
      </c>
      <c r="C12" s="5">
        <v>3.4393192933172476E-4</v>
      </c>
      <c r="D12" s="5">
        <v>4.1392341164959054</v>
      </c>
      <c r="E12" s="8">
        <v>8.0038991251392094E-5</v>
      </c>
      <c r="F12" s="1"/>
      <c r="G12" s="1"/>
    </row>
    <row r="13" spans="1:10" x14ac:dyDescent="0.3">
      <c r="A13" s="1" t="s">
        <v>90</v>
      </c>
      <c r="B13" s="5">
        <v>3.8461503329780453E-3</v>
      </c>
      <c r="C13" s="5">
        <v>1.9936157247346726E-4</v>
      </c>
      <c r="D13" s="5">
        <v>19.292335454917843</v>
      </c>
      <c r="E13" s="8">
        <v>1.0253898347074917E-24</v>
      </c>
      <c r="F13" s="1"/>
      <c r="G13" s="1"/>
    </row>
    <row r="14" spans="1:10" x14ac:dyDescent="0.3">
      <c r="A14" s="1" t="s">
        <v>91</v>
      </c>
      <c r="B14" s="5">
        <v>3.0522450918239376E-3</v>
      </c>
      <c r="C14" s="5">
        <v>1.0772474532074723E-4</v>
      </c>
      <c r="D14" s="5">
        <v>28.333741544117544</v>
      </c>
      <c r="E14" s="8">
        <v>3.4147367177938904E-31</v>
      </c>
      <c r="F14" s="1"/>
      <c r="G14" s="1"/>
    </row>
    <row r="15" spans="1:10" x14ac:dyDescent="0.3">
      <c r="A15" s="1" t="s">
        <v>92</v>
      </c>
      <c r="B15" s="5">
        <v>3.2142111602354835E-3</v>
      </c>
      <c r="C15" s="5">
        <v>6.585101037736332E-5</v>
      </c>
      <c r="D15" s="5">
        <v>48.810354492911287</v>
      </c>
      <c r="E15" s="8">
        <v>1.5945135291415135E-40</v>
      </c>
      <c r="F15" s="1"/>
      <c r="G15" s="1"/>
    </row>
    <row r="16" spans="1:10" x14ac:dyDescent="0.3">
      <c r="A16" s="1" t="s">
        <v>93</v>
      </c>
      <c r="B16" s="5">
        <v>2.8785633475675687E-3</v>
      </c>
      <c r="C16" s="5">
        <v>5.0761689882371462E-5</v>
      </c>
      <c r="D16" s="5">
        <v>56.707397926230925</v>
      </c>
      <c r="E16" s="8">
        <v>4.1129592733497154E-43</v>
      </c>
      <c r="F16" s="1"/>
      <c r="G16" s="1"/>
    </row>
    <row r="17" spans="1:7" x14ac:dyDescent="0.3">
      <c r="A17" s="1" t="s">
        <v>94</v>
      </c>
      <c r="B17" s="5">
        <v>2.9982590185883835E-3</v>
      </c>
      <c r="C17" s="5">
        <v>4.5884082570758407E-5</v>
      </c>
      <c r="D17" s="5">
        <v>65.344207633763446</v>
      </c>
      <c r="E17" s="8">
        <v>1.457788092885606E-45</v>
      </c>
      <c r="F17" s="1"/>
      <c r="G17" s="1"/>
    </row>
    <row r="18" spans="1:7" x14ac:dyDescent="0.3">
      <c r="A18" s="1" t="s">
        <v>95</v>
      </c>
      <c r="B18" s="5">
        <v>3.0565880243383632E-3</v>
      </c>
      <c r="C18" s="5">
        <v>4.3635376857993682E-5</v>
      </c>
      <c r="D18" s="5">
        <v>70.048392942398038</v>
      </c>
      <c r="E18" s="8">
        <v>9.1425381722634901E-47</v>
      </c>
      <c r="F18" s="1"/>
      <c r="G18" s="1"/>
    </row>
    <row r="19" spans="1:7" x14ac:dyDescent="0.3">
      <c r="A19" s="1" t="s">
        <v>96</v>
      </c>
      <c r="B19" s="5">
        <v>2.8530852528777565E-3</v>
      </c>
      <c r="C19" s="5">
        <v>5.0457070179674539E-5</v>
      </c>
      <c r="D19" s="5">
        <v>56.544806163300692</v>
      </c>
      <c r="E19" s="8">
        <v>4.6105720510888478E-43</v>
      </c>
      <c r="F19" s="1"/>
      <c r="G19" s="1"/>
    </row>
    <row r="20" spans="1:7" x14ac:dyDescent="0.3">
      <c r="A20" s="1" t="s">
        <v>97</v>
      </c>
      <c r="B20" s="5">
        <v>3.1191765576352648E-3</v>
      </c>
      <c r="C20" s="5">
        <v>6.7271043161163784E-5</v>
      </c>
      <c r="D20" s="5">
        <v>46.367298782070847</v>
      </c>
      <c r="E20" s="8">
        <v>1.2242044050321496E-39</v>
      </c>
      <c r="F20" s="1"/>
      <c r="G20" s="1"/>
    </row>
    <row r="21" spans="1:7" x14ac:dyDescent="0.3">
      <c r="A21" s="1" t="s">
        <v>98</v>
      </c>
      <c r="B21" s="5">
        <v>2.7980208004723555E-3</v>
      </c>
      <c r="C21" s="5">
        <v>1.7597187917747044E-4</v>
      </c>
      <c r="D21" s="5">
        <v>15.90038597957181</v>
      </c>
      <c r="E21" s="8">
        <v>1.560570288852934E-21</v>
      </c>
      <c r="F21" s="1"/>
      <c r="G21" s="1"/>
    </row>
    <row r="22" spans="1:7" x14ac:dyDescent="0.3">
      <c r="A22" s="1" t="s">
        <v>99</v>
      </c>
      <c r="B22" s="5">
        <v>3.6501779510367542E-3</v>
      </c>
      <c r="C22" s="5">
        <v>2.2407346830364413E-4</v>
      </c>
      <c r="D22" s="5">
        <v>16.290094399263559</v>
      </c>
      <c r="E22" s="8">
        <v>6.2923825390245771E-22</v>
      </c>
      <c r="F22" s="1"/>
      <c r="G22" s="1"/>
    </row>
    <row r="23" spans="1:7" x14ac:dyDescent="0.3">
      <c r="A23" s="1" t="s">
        <v>100</v>
      </c>
      <c r="B23" s="5">
        <v>6.1935981086618651E-2</v>
      </c>
      <c r="C23" s="5">
        <v>1.7526173826577406E-2</v>
      </c>
      <c r="D23" s="5">
        <v>3.5339134313900504</v>
      </c>
      <c r="E23" s="8">
        <v>6.4631873048331511E-4</v>
      </c>
      <c r="F23" s="1"/>
      <c r="G23" s="1"/>
    </row>
    <row r="24" spans="1:7" x14ac:dyDescent="0.3">
      <c r="A24" s="1" t="s">
        <v>101</v>
      </c>
      <c r="B24" s="5">
        <v>0.10179790022723288</v>
      </c>
      <c r="C24" s="5">
        <v>2.0001010952886929E-2</v>
      </c>
      <c r="D24" s="5">
        <v>5.0896377421632009</v>
      </c>
      <c r="E24" s="8">
        <v>2.2885370950970244E-6</v>
      </c>
      <c r="F24" s="1"/>
      <c r="G24" s="1"/>
    </row>
    <row r="25" spans="1:7" x14ac:dyDescent="0.3">
      <c r="A25" s="1" t="s">
        <v>102</v>
      </c>
      <c r="B25" s="5">
        <v>0.38454848782598278</v>
      </c>
      <c r="C25" s="5">
        <v>9.651415516695136E-2</v>
      </c>
      <c r="D25" s="5">
        <v>3.984373972509899</v>
      </c>
      <c r="E25" s="8">
        <v>1.3878940555820825E-4</v>
      </c>
      <c r="F25" s="1"/>
      <c r="G25" s="1"/>
    </row>
    <row r="26" spans="1:7" x14ac:dyDescent="0.3">
      <c r="A26" s="1" t="s">
        <v>103</v>
      </c>
      <c r="B26" s="5">
        <v>0.28590862126859473</v>
      </c>
      <c r="C26" s="5">
        <v>9.5832265449878953E-2</v>
      </c>
      <c r="D26" s="5">
        <v>2.983427553615825</v>
      </c>
      <c r="E26" s="8">
        <v>3.6428001204606595E-3</v>
      </c>
      <c r="F26" s="1"/>
      <c r="G26" s="1"/>
    </row>
  </sheetData>
  <mergeCells count="1">
    <mergeCell ref="I1:J1"/>
  </mergeCells>
  <pageMargins left="0.7" right="0.7" top="0.75" bottom="0.75" header="0.3" footer="0.3"/>
  <pageSetup scale="7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1" sqref="G1:H1"/>
    </sheetView>
  </sheetViews>
  <sheetFormatPr defaultRowHeight="14.4" x14ac:dyDescent="0.3"/>
  <cols>
    <col min="1" max="1" width="23.88671875" bestFit="1" customWidth="1"/>
    <col min="2" max="2" width="8.5546875" bestFit="1" customWidth="1"/>
    <col min="4" max="4" width="27" bestFit="1" customWidth="1"/>
    <col min="5" max="5" width="6.5546875" bestFit="1" customWidth="1"/>
  </cols>
  <sheetData>
    <row r="1" spans="1:8" ht="25.8" customHeight="1" x14ac:dyDescent="0.3">
      <c r="A1" s="3" t="s">
        <v>41</v>
      </c>
      <c r="D1" s="3" t="s">
        <v>42</v>
      </c>
      <c r="G1" s="33" t="s">
        <v>139</v>
      </c>
      <c r="H1" s="33"/>
    </row>
    <row r="2" spans="1:8" x14ac:dyDescent="0.3">
      <c r="A2" t="s">
        <v>43</v>
      </c>
      <c r="B2" s="6">
        <v>14</v>
      </c>
      <c r="D2" t="s">
        <v>44</v>
      </c>
      <c r="E2" s="6">
        <v>0</v>
      </c>
    </row>
    <row r="3" spans="1:8" x14ac:dyDescent="0.3">
      <c r="A3" t="s">
        <v>45</v>
      </c>
      <c r="B3" s="6">
        <v>118</v>
      </c>
      <c r="D3" t="s">
        <v>46</v>
      </c>
      <c r="E3" s="7">
        <v>0</v>
      </c>
    </row>
    <row r="4" spans="1:8" x14ac:dyDescent="0.3">
      <c r="A4" t="s">
        <v>47</v>
      </c>
      <c r="B4" s="6">
        <v>93</v>
      </c>
      <c r="D4" t="s">
        <v>48</v>
      </c>
      <c r="E4" s="8">
        <v>0</v>
      </c>
    </row>
    <row r="5" spans="1:8" x14ac:dyDescent="0.3">
      <c r="A5" t="s">
        <v>49</v>
      </c>
      <c r="B5" s="5">
        <v>0.99629642210505487</v>
      </c>
      <c r="D5" t="s">
        <v>50</v>
      </c>
      <c r="E5" s="7">
        <v>0</v>
      </c>
    </row>
    <row r="6" spans="1:8" x14ac:dyDescent="0.3">
      <c r="A6" t="s">
        <v>51</v>
      </c>
      <c r="B6" s="5">
        <v>0.99534066006764976</v>
      </c>
      <c r="D6" t="s">
        <v>52</v>
      </c>
      <c r="E6" s="8">
        <v>0</v>
      </c>
    </row>
    <row r="7" spans="1:8" x14ac:dyDescent="0.3">
      <c r="A7" t="s">
        <v>53</v>
      </c>
      <c r="B7" s="2">
        <v>-7.5601776646070915</v>
      </c>
      <c r="D7" t="s">
        <v>54</v>
      </c>
      <c r="E7" s="7">
        <v>0</v>
      </c>
    </row>
    <row r="8" spans="1:8" x14ac:dyDescent="0.3">
      <c r="A8" t="s">
        <v>55</v>
      </c>
      <c r="B8" s="2">
        <v>-6.9731682102711456</v>
      </c>
      <c r="D8" t="s">
        <v>56</v>
      </c>
      <c r="E8" s="9">
        <v>0</v>
      </c>
    </row>
    <row r="9" spans="1:8" x14ac:dyDescent="0.3">
      <c r="A9" t="s">
        <v>57</v>
      </c>
      <c r="B9" s="5">
        <v>1042.4105406089516</v>
      </c>
      <c r="D9" t="s">
        <v>58</v>
      </c>
      <c r="E9" s="8">
        <v>0</v>
      </c>
    </row>
    <row r="10" spans="1:8" x14ac:dyDescent="0.3">
      <c r="A10" t="s">
        <v>59</v>
      </c>
      <c r="B10" s="9">
        <v>0</v>
      </c>
      <c r="D10" t="s">
        <v>60</v>
      </c>
      <c r="E10" s="8">
        <v>0</v>
      </c>
    </row>
    <row r="11" spans="1:8" x14ac:dyDescent="0.3">
      <c r="A11" t="s">
        <v>61</v>
      </c>
      <c r="B11" s="7">
        <v>303.6157352588184</v>
      </c>
      <c r="D11" t="s">
        <v>62</v>
      </c>
      <c r="E11" s="8">
        <v>0</v>
      </c>
    </row>
    <row r="12" spans="1:8" x14ac:dyDescent="0.3">
      <c r="A12" t="s">
        <v>63</v>
      </c>
      <c r="B12" s="7">
        <v>10.821377989864409</v>
      </c>
    </row>
    <row r="13" spans="1:8" x14ac:dyDescent="0.3">
      <c r="A13" t="s">
        <v>64</v>
      </c>
      <c r="B13" s="7">
        <v>4.0226799401153798E-2</v>
      </c>
    </row>
    <row r="14" spans="1:8" x14ac:dyDescent="0.3">
      <c r="A14" t="s">
        <v>65</v>
      </c>
      <c r="B14" s="7">
        <v>4.3254623011993332E-4</v>
      </c>
    </row>
    <row r="15" spans="1:8" x14ac:dyDescent="0.3">
      <c r="A15" t="s">
        <v>66</v>
      </c>
      <c r="B15" s="7">
        <v>2.079774579419446E-2</v>
      </c>
    </row>
    <row r="16" spans="1:8" x14ac:dyDescent="0.3">
      <c r="A16" t="s">
        <v>46</v>
      </c>
      <c r="B16" s="7">
        <v>1.4755338290843733E-2</v>
      </c>
    </row>
    <row r="17" spans="1:2" x14ac:dyDescent="0.3">
      <c r="A17" t="s">
        <v>48</v>
      </c>
      <c r="B17" s="8">
        <v>7.2653598134852599E-3</v>
      </c>
    </row>
    <row r="18" spans="1:2" x14ac:dyDescent="0.3">
      <c r="A18" t="s">
        <v>67</v>
      </c>
      <c r="B18" s="5">
        <v>2.0290370166137572</v>
      </c>
    </row>
    <row r="19" spans="1:2" x14ac:dyDescent="0.3">
      <c r="A19" t="s">
        <v>68</v>
      </c>
      <c r="B19" s="1" t="s">
        <v>69</v>
      </c>
    </row>
    <row r="20" spans="1:2" x14ac:dyDescent="0.3">
      <c r="A20" t="s">
        <v>70</v>
      </c>
      <c r="B20" s="10">
        <v>8.1631264911727683</v>
      </c>
    </row>
    <row r="21" spans="1:2" x14ac:dyDescent="0.3">
      <c r="A21" t="s">
        <v>71</v>
      </c>
      <c r="B21" s="9">
        <v>0.99891617585427317</v>
      </c>
    </row>
    <row r="22" spans="1:2" x14ac:dyDescent="0.3">
      <c r="A22" t="s">
        <v>72</v>
      </c>
      <c r="B22" s="5">
        <v>0.14295338180910114</v>
      </c>
    </row>
    <row r="23" spans="1:2" x14ac:dyDescent="0.3">
      <c r="A23" t="s">
        <v>73</v>
      </c>
      <c r="B23" s="5">
        <v>3.0669230409803117</v>
      </c>
    </row>
    <row r="24" spans="1:2" x14ac:dyDescent="0.3">
      <c r="A24" t="s">
        <v>74</v>
      </c>
      <c r="B24" s="5">
        <v>0.42392174024204476</v>
      </c>
    </row>
    <row r="25" spans="1:2" x14ac:dyDescent="0.3">
      <c r="A25" t="s">
        <v>75</v>
      </c>
      <c r="B25" s="9">
        <v>0.80899635287654292</v>
      </c>
    </row>
  </sheetData>
  <mergeCells count="1">
    <mergeCell ref="G1:H1"/>
  </mergeCells>
  <pageMargins left="0.7" right="0.7" top="0.75" bottom="0.75" header="0.3" footer="0.3"/>
  <pageSetup scale="8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zoomScale="90" zoomScaleNormal="90" workbookViewId="0">
      <selection activeCell="J1" sqref="J1:K1"/>
    </sheetView>
  </sheetViews>
  <sheetFormatPr defaultRowHeight="14.4" x14ac:dyDescent="0.3"/>
  <cols>
    <col min="1" max="1" width="5.5546875" bestFit="1" customWidth="1"/>
    <col min="2" max="2" width="6.88671875" bestFit="1" customWidth="1"/>
    <col min="3" max="3" width="6.6640625" bestFit="1" customWidth="1"/>
    <col min="4" max="4" width="6" bestFit="1" customWidth="1"/>
    <col min="5" max="5" width="6.6640625" bestFit="1" customWidth="1"/>
    <col min="6" max="6" width="7.44140625" bestFit="1" customWidth="1"/>
    <col min="7" max="7" width="8.6640625" bestFit="1" customWidth="1"/>
    <col min="8" max="9" width="11.5546875" bestFit="1" customWidth="1"/>
  </cols>
  <sheetData>
    <row r="1" spans="1:11" ht="25.2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38</v>
      </c>
      <c r="F1" s="4" t="s">
        <v>39</v>
      </c>
      <c r="G1" s="4" t="s">
        <v>40</v>
      </c>
      <c r="H1" s="18" t="s">
        <v>113</v>
      </c>
      <c r="I1" s="18"/>
      <c r="J1" s="33" t="s">
        <v>140</v>
      </c>
      <c r="K1" s="33"/>
    </row>
    <row r="2" spans="1:11" x14ac:dyDescent="0.3">
      <c r="A2" s="1">
        <v>2004</v>
      </c>
      <c r="B2" s="1">
        <v>9</v>
      </c>
      <c r="C2" s="19">
        <v>2.4730134618047401</v>
      </c>
      <c r="D2" s="19"/>
      <c r="E2" s="19"/>
    </row>
    <row r="3" spans="1:11" x14ac:dyDescent="0.3">
      <c r="A3" s="1">
        <v>2004</v>
      </c>
      <c r="B3" s="1">
        <v>10</v>
      </c>
      <c r="C3" s="19">
        <v>2.2732741553526998</v>
      </c>
      <c r="D3" s="19"/>
      <c r="E3" s="19"/>
    </row>
    <row r="4" spans="1:11" x14ac:dyDescent="0.3">
      <c r="A4" s="1">
        <v>2004</v>
      </c>
      <c r="B4" s="1">
        <v>11</v>
      </c>
      <c r="C4" s="19">
        <v>1.91195830022082</v>
      </c>
      <c r="D4" s="19">
        <v>1.8955857462911101</v>
      </c>
      <c r="E4" s="19">
        <v>1.6372553929708201E-2</v>
      </c>
      <c r="F4" s="20">
        <v>8.5632379784733002E-3</v>
      </c>
      <c r="G4" s="19">
        <v>0.78722733183316596</v>
      </c>
      <c r="H4">
        <f>IF(F4&lt;0,-1,1)</f>
        <v>1</v>
      </c>
    </row>
    <row r="5" spans="1:11" x14ac:dyDescent="0.3">
      <c r="A5" s="1">
        <v>2004</v>
      </c>
      <c r="B5" s="1">
        <v>12</v>
      </c>
      <c r="C5" s="19">
        <v>1.9069790987150399</v>
      </c>
      <c r="D5" s="19">
        <v>1.90039953234897</v>
      </c>
      <c r="E5" s="19">
        <v>6.5795663660683798E-3</v>
      </c>
      <c r="F5" s="20">
        <v>3.4502561514711001E-3</v>
      </c>
      <c r="G5" s="19">
        <v>0.31635959162002097</v>
      </c>
      <c r="H5">
        <f t="shared" ref="H5:H68" si="0">IF(F5&lt;0,-1,1)</f>
        <v>1</v>
      </c>
    </row>
    <row r="6" spans="1:11" x14ac:dyDescent="0.3">
      <c r="A6" s="1">
        <v>2005</v>
      </c>
      <c r="B6" s="1">
        <v>1</v>
      </c>
      <c r="C6" s="19">
        <v>1.8830261448968799</v>
      </c>
      <c r="D6" s="19">
        <v>1.891572999226</v>
      </c>
      <c r="E6" s="19">
        <v>-8.5468543291102907E-3</v>
      </c>
      <c r="F6" s="20">
        <v>-4.5388930749967402E-3</v>
      </c>
      <c r="G6" s="19">
        <v>-0.41095099505909299</v>
      </c>
      <c r="H6">
        <f t="shared" si="0"/>
        <v>-1</v>
      </c>
    </row>
    <row r="7" spans="1:11" x14ac:dyDescent="0.3">
      <c r="A7" s="1">
        <v>2005</v>
      </c>
      <c r="B7" s="1">
        <v>2</v>
      </c>
      <c r="C7" s="19">
        <v>1.65569889654542</v>
      </c>
      <c r="D7" s="19">
        <v>1.7004965232340501</v>
      </c>
      <c r="E7" s="19">
        <v>-4.4797626688631902E-2</v>
      </c>
      <c r="F7" s="20">
        <v>-2.7056626529196302E-2</v>
      </c>
      <c r="G7" s="19">
        <v>-2.15396548894913</v>
      </c>
      <c r="H7">
        <f t="shared" si="0"/>
        <v>-1</v>
      </c>
    </row>
    <row r="8" spans="1:11" x14ac:dyDescent="0.3">
      <c r="A8" s="1">
        <v>2005</v>
      </c>
      <c r="B8" s="1">
        <v>3</v>
      </c>
      <c r="C8" s="19">
        <v>1.9396655336075701</v>
      </c>
      <c r="D8" s="19">
        <v>1.92206721081544</v>
      </c>
      <c r="E8" s="19">
        <v>1.75983227921368E-2</v>
      </c>
      <c r="F8" s="20">
        <v>9.0728646187808303E-3</v>
      </c>
      <c r="G8" s="19">
        <v>0.84616491451920905</v>
      </c>
      <c r="H8">
        <f t="shared" si="0"/>
        <v>1</v>
      </c>
    </row>
    <row r="9" spans="1:11" x14ac:dyDescent="0.3">
      <c r="A9" s="1">
        <v>2005</v>
      </c>
      <c r="B9" s="1">
        <v>4</v>
      </c>
      <c r="C9" s="19">
        <v>1.85645355878409</v>
      </c>
      <c r="D9" s="19">
        <v>1.8447628644293701</v>
      </c>
      <c r="E9" s="19">
        <v>1.1690694354719901E-2</v>
      </c>
      <c r="F9" s="20">
        <v>6.2973265877854304E-3</v>
      </c>
      <c r="G9" s="19">
        <v>0.56211353241865702</v>
      </c>
      <c r="H9">
        <f t="shared" si="0"/>
        <v>1</v>
      </c>
    </row>
    <row r="10" spans="1:11" x14ac:dyDescent="0.3">
      <c r="A10" s="1">
        <v>2005</v>
      </c>
      <c r="B10" s="1">
        <v>5</v>
      </c>
      <c r="C10" s="19">
        <v>2.2422243785112501</v>
      </c>
      <c r="D10" s="19">
        <v>2.1869966090309001</v>
      </c>
      <c r="E10" s="19">
        <v>5.5227769480344698E-2</v>
      </c>
      <c r="F10" s="20">
        <v>2.4630795209270698E-2</v>
      </c>
      <c r="G10" s="19">
        <v>2.65546901221194</v>
      </c>
      <c r="H10">
        <f t="shared" si="0"/>
        <v>1</v>
      </c>
    </row>
    <row r="11" spans="1:11" x14ac:dyDescent="0.3">
      <c r="A11" s="1">
        <v>2005</v>
      </c>
      <c r="B11" s="1">
        <v>6</v>
      </c>
      <c r="C11" s="19">
        <v>2.32873285139737</v>
      </c>
      <c r="D11" s="19">
        <v>2.34684449117968</v>
      </c>
      <c r="E11" s="19">
        <v>-1.8111639782309098E-2</v>
      </c>
      <c r="F11" s="20">
        <v>-7.77746565967888E-3</v>
      </c>
      <c r="G11" s="19">
        <v>-0.87084629082084697</v>
      </c>
      <c r="H11">
        <f t="shared" si="0"/>
        <v>-1</v>
      </c>
    </row>
    <row r="12" spans="1:11" x14ac:dyDescent="0.3">
      <c r="A12" s="1">
        <v>2005</v>
      </c>
      <c r="B12" s="1">
        <v>7</v>
      </c>
      <c r="C12" s="19">
        <v>2.7735840539735999</v>
      </c>
      <c r="D12" s="19">
        <v>2.74728326016705</v>
      </c>
      <c r="E12" s="19">
        <v>2.6300793806548501E-2</v>
      </c>
      <c r="F12" s="20">
        <v>9.4826020393607505E-3</v>
      </c>
      <c r="G12" s="19">
        <v>1.2645982918923</v>
      </c>
      <c r="H12">
        <f t="shared" si="0"/>
        <v>1</v>
      </c>
    </row>
    <row r="13" spans="1:11" x14ac:dyDescent="0.3">
      <c r="A13" s="1">
        <v>2005</v>
      </c>
      <c r="B13" s="1">
        <v>8</v>
      </c>
      <c r="C13" s="19">
        <v>2.7962687871820902</v>
      </c>
      <c r="D13" s="19">
        <v>2.76621001391065</v>
      </c>
      <c r="E13" s="19">
        <v>3.0058773271436599E-2</v>
      </c>
      <c r="F13" s="20">
        <v>1.07496008285126E-2</v>
      </c>
      <c r="G13" s="19">
        <v>1.4452899640607799</v>
      </c>
      <c r="H13">
        <f t="shared" si="0"/>
        <v>1</v>
      </c>
    </row>
    <row r="14" spans="1:11" x14ac:dyDescent="0.3">
      <c r="A14" s="1">
        <v>2005</v>
      </c>
      <c r="B14" s="1">
        <v>9</v>
      </c>
      <c r="C14" s="19">
        <v>2.5190683966130201</v>
      </c>
      <c r="D14" s="19">
        <v>2.5020372920004599</v>
      </c>
      <c r="E14" s="19">
        <v>1.70311046125593E-2</v>
      </c>
      <c r="F14" s="20">
        <v>6.7608742324973201E-3</v>
      </c>
      <c r="G14" s="19">
        <v>0.81889185400628395</v>
      </c>
      <c r="H14">
        <f t="shared" si="0"/>
        <v>1</v>
      </c>
    </row>
    <row r="15" spans="1:11" x14ac:dyDescent="0.3">
      <c r="A15" s="1">
        <v>2005</v>
      </c>
      <c r="B15" s="1">
        <v>10</v>
      </c>
      <c r="C15" s="19">
        <v>2.3083447551627199</v>
      </c>
      <c r="D15" s="19">
        <v>2.2904713046117502</v>
      </c>
      <c r="E15" s="19">
        <v>1.78734505509732E-2</v>
      </c>
      <c r="F15" s="20">
        <v>7.7429727561268398E-3</v>
      </c>
      <c r="G15" s="19">
        <v>0.85939364428439502</v>
      </c>
      <c r="H15">
        <f t="shared" si="0"/>
        <v>1</v>
      </c>
    </row>
    <row r="16" spans="1:11" x14ac:dyDescent="0.3">
      <c r="A16" s="1">
        <v>2005</v>
      </c>
      <c r="B16" s="1">
        <v>11</v>
      </c>
      <c r="C16" s="19">
        <v>1.9927667727131899</v>
      </c>
      <c r="D16" s="19">
        <v>1.9991751899377601</v>
      </c>
      <c r="E16" s="19">
        <v>-6.4084172245673096E-3</v>
      </c>
      <c r="F16" s="20">
        <v>-3.2158390597019598E-3</v>
      </c>
      <c r="G16" s="19">
        <v>-0.30813037566581702</v>
      </c>
      <c r="H16">
        <f t="shared" si="0"/>
        <v>-1</v>
      </c>
    </row>
    <row r="17" spans="1:8" x14ac:dyDescent="0.3">
      <c r="A17" s="1">
        <v>2005</v>
      </c>
      <c r="B17" s="1">
        <v>12</v>
      </c>
      <c r="C17" s="19">
        <v>1.8406895269230901</v>
      </c>
      <c r="D17" s="19">
        <v>1.8432805549265201</v>
      </c>
      <c r="E17" s="19">
        <v>-2.5910280034211501E-3</v>
      </c>
      <c r="F17" s="20">
        <v>-1.4076398901189599E-3</v>
      </c>
      <c r="G17" s="19">
        <v>-0.124582155636522</v>
      </c>
      <c r="H17">
        <f t="shared" si="0"/>
        <v>-1</v>
      </c>
    </row>
    <row r="18" spans="1:8" x14ac:dyDescent="0.3">
      <c r="A18" s="1">
        <v>2006</v>
      </c>
      <c r="B18" s="1">
        <v>1</v>
      </c>
      <c r="C18" s="19">
        <v>1.85057730916801</v>
      </c>
      <c r="D18" s="19">
        <v>1.8695064776468799</v>
      </c>
      <c r="E18" s="19">
        <v>-1.8929168478865499E-2</v>
      </c>
      <c r="F18" s="20">
        <v>-1.0228790975166401E-2</v>
      </c>
      <c r="G18" s="19">
        <v>-0.91015481515066099</v>
      </c>
      <c r="H18">
        <f t="shared" si="0"/>
        <v>-1</v>
      </c>
    </row>
    <row r="19" spans="1:8" x14ac:dyDescent="0.3">
      <c r="A19" s="1">
        <v>2006</v>
      </c>
      <c r="B19" s="1">
        <v>2</v>
      </c>
      <c r="C19" s="19">
        <v>1.7125087769229399</v>
      </c>
      <c r="D19" s="19">
        <v>1.7248544524027201</v>
      </c>
      <c r="E19" s="19">
        <v>-1.23456754797835E-2</v>
      </c>
      <c r="F19" s="20">
        <v>-7.2091166165970701E-3</v>
      </c>
      <c r="G19" s="19">
        <v>-0.59360642263594199</v>
      </c>
      <c r="H19">
        <f t="shared" si="0"/>
        <v>-1</v>
      </c>
    </row>
    <row r="20" spans="1:8" x14ac:dyDescent="0.3">
      <c r="A20" s="1">
        <v>2006</v>
      </c>
      <c r="B20" s="1">
        <v>3</v>
      </c>
      <c r="C20" s="19">
        <v>1.8881996349507899</v>
      </c>
      <c r="D20" s="19">
        <v>1.8491486589758801</v>
      </c>
      <c r="E20" s="19">
        <v>3.90509759749098E-2</v>
      </c>
      <c r="F20" s="20">
        <v>2.0681592799867098E-2</v>
      </c>
      <c r="G20" s="19">
        <v>1.87765425932894</v>
      </c>
      <c r="H20">
        <f t="shared" si="0"/>
        <v>1</v>
      </c>
    </row>
    <row r="21" spans="1:8" x14ac:dyDescent="0.3">
      <c r="A21" s="1">
        <v>2006</v>
      </c>
      <c r="B21" s="1">
        <v>4</v>
      </c>
      <c r="C21" s="19">
        <v>2.0610531772548599</v>
      </c>
      <c r="D21" s="19">
        <v>2.0421069032157102</v>
      </c>
      <c r="E21" s="19">
        <v>1.89462740391519E-2</v>
      </c>
      <c r="F21" s="20">
        <v>9.1925207210745898E-3</v>
      </c>
      <c r="G21" s="19">
        <v>0.91097728699235603</v>
      </c>
      <c r="H21">
        <f t="shared" si="0"/>
        <v>1</v>
      </c>
    </row>
    <row r="22" spans="1:8" x14ac:dyDescent="0.3">
      <c r="A22" s="1">
        <v>2006</v>
      </c>
      <c r="B22" s="1">
        <v>5</v>
      </c>
      <c r="C22" s="19">
        <v>2.2810759549805399</v>
      </c>
      <c r="D22" s="19">
        <v>2.2836282309421199</v>
      </c>
      <c r="E22" s="19">
        <v>-2.5522759615754799E-3</v>
      </c>
      <c r="F22" s="20">
        <v>-1.11889126532713E-3</v>
      </c>
      <c r="G22" s="19">
        <v>-0.12271887476805</v>
      </c>
      <c r="H22">
        <f t="shared" si="0"/>
        <v>-1</v>
      </c>
    </row>
    <row r="23" spans="1:8" x14ac:dyDescent="0.3">
      <c r="A23" s="1">
        <v>2006</v>
      </c>
      <c r="B23" s="1">
        <v>6</v>
      </c>
      <c r="C23" s="19">
        <v>2.4330056943956202</v>
      </c>
      <c r="D23" s="19">
        <v>2.4395913049598001</v>
      </c>
      <c r="E23" s="19">
        <v>-6.5856105641768402E-3</v>
      </c>
      <c r="F23" s="20">
        <v>-2.7067797577895701E-3</v>
      </c>
      <c r="G23" s="19">
        <v>-0.316650209563344</v>
      </c>
      <c r="H23">
        <f t="shared" si="0"/>
        <v>-1</v>
      </c>
    </row>
    <row r="24" spans="1:8" x14ac:dyDescent="0.3">
      <c r="A24" s="1">
        <v>2006</v>
      </c>
      <c r="B24" s="1">
        <v>7</v>
      </c>
      <c r="C24" s="19">
        <v>2.51804932890985</v>
      </c>
      <c r="D24" s="19">
        <v>2.5334236965062402</v>
      </c>
      <c r="E24" s="19">
        <v>-1.5374367596387601E-2</v>
      </c>
      <c r="F24" s="20">
        <v>-6.1056657706716399E-3</v>
      </c>
      <c r="G24" s="19">
        <v>-0.73923240280584601</v>
      </c>
      <c r="H24">
        <f t="shared" si="0"/>
        <v>-1</v>
      </c>
    </row>
    <row r="25" spans="1:8" x14ac:dyDescent="0.3">
      <c r="A25" s="1">
        <v>2006</v>
      </c>
      <c r="B25" s="1">
        <v>8</v>
      </c>
      <c r="C25" s="19">
        <v>2.6185879618045398</v>
      </c>
      <c r="D25" s="19">
        <v>2.61652824242897</v>
      </c>
      <c r="E25" s="19">
        <v>2.0597193755707002E-3</v>
      </c>
      <c r="F25" s="20">
        <v>7.8657635550699297E-4</v>
      </c>
      <c r="G25" s="19">
        <v>9.9035703001315506E-2</v>
      </c>
      <c r="H25">
        <f t="shared" si="0"/>
        <v>1</v>
      </c>
    </row>
    <row r="26" spans="1:8" x14ac:dyDescent="0.3">
      <c r="A26" s="1">
        <v>2006</v>
      </c>
      <c r="B26" s="1">
        <v>9</v>
      </c>
      <c r="C26" s="19">
        <v>2.3773525938359699</v>
      </c>
      <c r="D26" s="19">
        <v>2.39608268684148</v>
      </c>
      <c r="E26" s="19">
        <v>-1.8730093005507899E-2</v>
      </c>
      <c r="F26" s="20">
        <v>-7.8785507265819506E-3</v>
      </c>
      <c r="G26" s="19">
        <v>-0.90058284156623603</v>
      </c>
      <c r="H26">
        <f t="shared" si="0"/>
        <v>-1</v>
      </c>
    </row>
    <row r="27" spans="1:8" x14ac:dyDescent="0.3">
      <c r="A27" s="1">
        <v>2006</v>
      </c>
      <c r="B27" s="1">
        <v>10</v>
      </c>
      <c r="C27" s="19">
        <v>2.2417301489375698</v>
      </c>
      <c r="D27" s="19">
        <v>2.2477616691439799</v>
      </c>
      <c r="E27" s="19">
        <v>-6.0315202064145099E-3</v>
      </c>
      <c r="F27" s="20">
        <v>-2.6905647895546399E-3</v>
      </c>
      <c r="G27" s="19">
        <v>-0.290008362737954</v>
      </c>
      <c r="H27">
        <f t="shared" si="0"/>
        <v>-1</v>
      </c>
    </row>
    <row r="28" spans="1:8" x14ac:dyDescent="0.3">
      <c r="A28" s="1">
        <v>2006</v>
      </c>
      <c r="B28" s="1">
        <v>11</v>
      </c>
      <c r="C28" s="19">
        <v>1.8311076338080301</v>
      </c>
      <c r="D28" s="19">
        <v>1.82464167846106</v>
      </c>
      <c r="E28" s="19">
        <v>6.4659553469663704E-3</v>
      </c>
      <c r="F28" s="20">
        <v>3.5311716403691501E-3</v>
      </c>
      <c r="G28" s="19">
        <v>0.31089693137663499</v>
      </c>
      <c r="H28">
        <f t="shared" si="0"/>
        <v>1</v>
      </c>
    </row>
    <row r="29" spans="1:8" x14ac:dyDescent="0.3">
      <c r="A29" s="1">
        <v>2006</v>
      </c>
      <c r="B29" s="1">
        <v>12</v>
      </c>
      <c r="C29" s="19">
        <v>1.90188631283456</v>
      </c>
      <c r="D29" s="19">
        <v>1.89509501688621</v>
      </c>
      <c r="E29" s="19">
        <v>6.79129594834804E-3</v>
      </c>
      <c r="F29" s="20">
        <v>3.5708211907926001E-3</v>
      </c>
      <c r="G29" s="19">
        <v>0.326540001765181</v>
      </c>
      <c r="H29">
        <f t="shared" si="0"/>
        <v>1</v>
      </c>
    </row>
    <row r="30" spans="1:8" x14ac:dyDescent="0.3">
      <c r="A30" s="1">
        <v>2007</v>
      </c>
      <c r="B30" s="1">
        <v>1</v>
      </c>
      <c r="C30" s="19">
        <v>1.89659186892541</v>
      </c>
      <c r="D30" s="19">
        <v>1.889622104704</v>
      </c>
      <c r="E30" s="19">
        <v>6.9697642214081599E-3</v>
      </c>
      <c r="F30" s="20">
        <v>3.6748888021739599E-3</v>
      </c>
      <c r="G30" s="19">
        <v>0.33512113718371001</v>
      </c>
      <c r="H30">
        <f t="shared" si="0"/>
        <v>1</v>
      </c>
    </row>
    <row r="31" spans="1:8" x14ac:dyDescent="0.3">
      <c r="A31" s="1">
        <v>2007</v>
      </c>
      <c r="B31" s="1">
        <v>2</v>
      </c>
      <c r="C31" s="19">
        <v>1.6814492828080601</v>
      </c>
      <c r="D31" s="19">
        <v>1.7208253014113499</v>
      </c>
      <c r="E31" s="19">
        <v>-3.9376018603298799E-2</v>
      </c>
      <c r="F31" s="20">
        <v>-2.3417904426793101E-2</v>
      </c>
      <c r="G31" s="19">
        <v>-1.8932830025401299</v>
      </c>
      <c r="H31">
        <f t="shared" si="0"/>
        <v>-1</v>
      </c>
    </row>
    <row r="32" spans="1:8" x14ac:dyDescent="0.3">
      <c r="A32" s="1">
        <v>2007</v>
      </c>
      <c r="B32" s="1">
        <v>3</v>
      </c>
      <c r="C32" s="19">
        <v>1.8794069234594499</v>
      </c>
      <c r="D32" s="19">
        <v>1.8677501261614</v>
      </c>
      <c r="E32" s="19">
        <v>1.16567972980506E-2</v>
      </c>
      <c r="F32" s="20">
        <v>6.2023807364685896E-3</v>
      </c>
      <c r="G32" s="19">
        <v>0.56048368959796102</v>
      </c>
      <c r="H32">
        <f t="shared" si="0"/>
        <v>1</v>
      </c>
    </row>
    <row r="33" spans="1:8" x14ac:dyDescent="0.3">
      <c r="A33" s="1">
        <v>2007</v>
      </c>
      <c r="B33" s="1">
        <v>4</v>
      </c>
      <c r="C33" s="19">
        <v>1.9094057610091399</v>
      </c>
      <c r="D33" s="19">
        <v>1.92873721584942</v>
      </c>
      <c r="E33" s="19">
        <v>-1.9331454840277401E-2</v>
      </c>
      <c r="F33" s="20">
        <v>-1.0124330425221199E-2</v>
      </c>
      <c r="G33" s="19">
        <v>-0.92949760188306896</v>
      </c>
      <c r="H33">
        <f t="shared" si="0"/>
        <v>-1</v>
      </c>
    </row>
    <row r="34" spans="1:8" x14ac:dyDescent="0.3">
      <c r="A34" s="1">
        <v>2007</v>
      </c>
      <c r="B34" s="1">
        <v>5</v>
      </c>
      <c r="C34" s="19">
        <v>2.1502852654392699</v>
      </c>
      <c r="D34" s="19">
        <v>2.1447732919735101</v>
      </c>
      <c r="E34" s="19">
        <v>5.5119734657602696E-3</v>
      </c>
      <c r="F34" s="20">
        <v>2.56336847689567E-3</v>
      </c>
      <c r="G34" s="19">
        <v>0.26502744673890999</v>
      </c>
      <c r="H34">
        <f t="shared" si="0"/>
        <v>1</v>
      </c>
    </row>
    <row r="35" spans="1:8" x14ac:dyDescent="0.3">
      <c r="A35" s="1">
        <v>2007</v>
      </c>
      <c r="B35" s="1">
        <v>6</v>
      </c>
      <c r="C35" s="19">
        <v>2.2998343487348198</v>
      </c>
      <c r="D35" s="19">
        <v>2.3274415759352798</v>
      </c>
      <c r="E35" s="19">
        <v>-2.7607227200453301E-2</v>
      </c>
      <c r="F35" s="20">
        <v>-1.20040068171173E-2</v>
      </c>
      <c r="G35" s="19">
        <v>-1.3274143973891499</v>
      </c>
      <c r="H35">
        <f t="shared" si="0"/>
        <v>-1</v>
      </c>
    </row>
    <row r="36" spans="1:8" x14ac:dyDescent="0.3">
      <c r="A36" s="1">
        <v>2007</v>
      </c>
      <c r="B36" s="1">
        <v>7</v>
      </c>
      <c r="C36" s="19">
        <v>2.525815087941</v>
      </c>
      <c r="D36" s="19">
        <v>2.5433926949352799</v>
      </c>
      <c r="E36" s="19">
        <v>-1.7577606994284799E-2</v>
      </c>
      <c r="F36" s="20">
        <v>-6.9591820391783996E-3</v>
      </c>
      <c r="G36" s="19">
        <v>-0.845168854751146</v>
      </c>
      <c r="H36">
        <f t="shared" si="0"/>
        <v>-1</v>
      </c>
    </row>
    <row r="37" spans="1:8" x14ac:dyDescent="0.3">
      <c r="A37" s="1">
        <v>2007</v>
      </c>
      <c r="B37" s="1">
        <v>8</v>
      </c>
      <c r="C37" s="19">
        <v>2.6862674029521698</v>
      </c>
      <c r="D37" s="19">
        <v>2.6927339524357499</v>
      </c>
      <c r="E37" s="19">
        <v>-6.4665494835858296E-3</v>
      </c>
      <c r="F37" s="20">
        <v>-2.4072620158660301E-3</v>
      </c>
      <c r="G37" s="19">
        <v>-0.31092549873318098</v>
      </c>
      <c r="H37">
        <f t="shared" si="0"/>
        <v>-1</v>
      </c>
    </row>
    <row r="38" spans="1:8" x14ac:dyDescent="0.3">
      <c r="A38" s="1">
        <v>2007</v>
      </c>
      <c r="B38" s="1">
        <v>9</v>
      </c>
      <c r="C38" s="19">
        <v>2.38700081239238</v>
      </c>
      <c r="D38" s="19">
        <v>2.3882331790422699</v>
      </c>
      <c r="E38" s="19">
        <v>-1.2323666498912399E-3</v>
      </c>
      <c r="F38" s="20">
        <v>-5.1628245934951899E-4</v>
      </c>
      <c r="G38" s="19">
        <v>-5.9254818386867802E-2</v>
      </c>
      <c r="H38">
        <f t="shared" si="0"/>
        <v>-1</v>
      </c>
    </row>
    <row r="39" spans="1:8" x14ac:dyDescent="0.3">
      <c r="A39" s="1">
        <v>2007</v>
      </c>
      <c r="B39" s="1">
        <v>10</v>
      </c>
      <c r="C39" s="19">
        <v>2.3586983890142701</v>
      </c>
      <c r="D39" s="19">
        <v>2.3725859467378299</v>
      </c>
      <c r="E39" s="19">
        <v>-1.3887557723564601E-2</v>
      </c>
      <c r="F39" s="20">
        <v>-5.8878056593613297E-3</v>
      </c>
      <c r="G39" s="19">
        <v>-0.66774341128072001</v>
      </c>
      <c r="H39">
        <f t="shared" si="0"/>
        <v>-1</v>
      </c>
    </row>
    <row r="40" spans="1:8" x14ac:dyDescent="0.3">
      <c r="A40" s="1">
        <v>2007</v>
      </c>
      <c r="B40" s="1">
        <v>11</v>
      </c>
      <c r="C40" s="19">
        <v>1.7911303364056801</v>
      </c>
      <c r="D40" s="19">
        <v>1.7972626961286899</v>
      </c>
      <c r="E40" s="19">
        <v>-6.1323597230022999E-3</v>
      </c>
      <c r="F40" s="20">
        <v>-3.4237372894416499E-3</v>
      </c>
      <c r="G40" s="19">
        <v>-0.294856941886178</v>
      </c>
      <c r="H40">
        <f t="shared" si="0"/>
        <v>-1</v>
      </c>
    </row>
    <row r="41" spans="1:8" x14ac:dyDescent="0.3">
      <c r="A41" s="1">
        <v>2007</v>
      </c>
      <c r="B41" s="1">
        <v>12</v>
      </c>
      <c r="C41" s="19">
        <v>1.89912890394213</v>
      </c>
      <c r="D41" s="19">
        <v>1.88930249865355</v>
      </c>
      <c r="E41" s="19">
        <v>9.8264052885792506E-3</v>
      </c>
      <c r="F41" s="20">
        <v>5.1741644646564099E-3</v>
      </c>
      <c r="G41" s="19">
        <v>0.47247453574137899</v>
      </c>
      <c r="H41">
        <f t="shared" si="0"/>
        <v>1</v>
      </c>
    </row>
    <row r="42" spans="1:8" x14ac:dyDescent="0.3">
      <c r="A42" s="1">
        <v>2008</v>
      </c>
      <c r="B42" s="1">
        <v>1</v>
      </c>
      <c r="C42" s="19">
        <v>1.80797719774929</v>
      </c>
      <c r="D42" s="19">
        <v>1.7909880277886101</v>
      </c>
      <c r="E42" s="19">
        <v>1.6989169960686099E-2</v>
      </c>
      <c r="F42" s="20">
        <v>9.3967833122207099E-3</v>
      </c>
      <c r="G42" s="19">
        <v>0.816875546456026</v>
      </c>
      <c r="H42">
        <f t="shared" si="0"/>
        <v>1</v>
      </c>
    </row>
    <row r="43" spans="1:8" x14ac:dyDescent="0.3">
      <c r="A43" s="1">
        <v>2008</v>
      </c>
      <c r="B43" s="1">
        <v>2</v>
      </c>
      <c r="C43" s="19">
        <v>1.7474567521176101</v>
      </c>
      <c r="D43" s="19">
        <v>1.7436758288002301</v>
      </c>
      <c r="E43" s="19">
        <v>3.7809233173866602E-3</v>
      </c>
      <c r="F43" s="20">
        <v>2.1636720409846199E-3</v>
      </c>
      <c r="G43" s="19">
        <v>0.181794861558606</v>
      </c>
      <c r="H43">
        <f t="shared" si="0"/>
        <v>1</v>
      </c>
    </row>
    <row r="44" spans="1:8" x14ac:dyDescent="0.3">
      <c r="A44" s="1">
        <v>2008</v>
      </c>
      <c r="B44" s="1">
        <v>3</v>
      </c>
      <c r="C44" s="19">
        <v>1.84215975035246</v>
      </c>
      <c r="D44" s="19">
        <v>1.83932661102738</v>
      </c>
      <c r="E44" s="19">
        <v>2.8331393250782301E-3</v>
      </c>
      <c r="F44" s="20">
        <v>1.5379444288347701E-3</v>
      </c>
      <c r="G44" s="19">
        <v>0.13622338464532399</v>
      </c>
      <c r="H44">
        <f t="shared" si="0"/>
        <v>1</v>
      </c>
    </row>
    <row r="45" spans="1:8" x14ac:dyDescent="0.3">
      <c r="A45" s="1">
        <v>2008</v>
      </c>
      <c r="B45" s="1">
        <v>4</v>
      </c>
      <c r="C45" s="19">
        <v>1.9077848334913601</v>
      </c>
      <c r="D45" s="19">
        <v>1.9006258937071701</v>
      </c>
      <c r="E45" s="19">
        <v>7.1589397841824703E-3</v>
      </c>
      <c r="F45" s="20">
        <v>3.7524880471353798E-3</v>
      </c>
      <c r="G45" s="19">
        <v>0.344217101940963</v>
      </c>
      <c r="H45">
        <f t="shared" si="0"/>
        <v>1</v>
      </c>
    </row>
    <row r="46" spans="1:8" x14ac:dyDescent="0.3">
      <c r="A46" s="1">
        <v>2008</v>
      </c>
      <c r="B46" s="1">
        <v>5</v>
      </c>
      <c r="C46" s="19">
        <v>2.28006758283483</v>
      </c>
      <c r="D46" s="19">
        <v>2.3044473907666001</v>
      </c>
      <c r="E46" s="19">
        <v>-2.4379807931770098E-2</v>
      </c>
      <c r="F46" s="20">
        <v>-1.0692581270533401E-2</v>
      </c>
      <c r="G46" s="19">
        <v>-1.1722331916652</v>
      </c>
      <c r="H46">
        <f t="shared" si="0"/>
        <v>-1</v>
      </c>
    </row>
    <row r="47" spans="1:8" x14ac:dyDescent="0.3">
      <c r="A47" s="1">
        <v>2008</v>
      </c>
      <c r="B47" s="1">
        <v>6</v>
      </c>
      <c r="C47" s="19">
        <v>2.32790210227054</v>
      </c>
      <c r="D47" s="19">
        <v>2.3117967571741702</v>
      </c>
      <c r="E47" s="19">
        <v>1.6105345096364899E-2</v>
      </c>
      <c r="F47" s="20">
        <v>6.9183944980574499E-3</v>
      </c>
      <c r="G47" s="19">
        <v>0.77437936090461001</v>
      </c>
      <c r="H47">
        <f t="shared" si="0"/>
        <v>1</v>
      </c>
    </row>
    <row r="48" spans="1:8" x14ac:dyDescent="0.3">
      <c r="A48" s="1">
        <v>2008</v>
      </c>
      <c r="B48" s="1">
        <v>7</v>
      </c>
      <c r="C48" s="19">
        <v>2.3827711885867702</v>
      </c>
      <c r="D48" s="19">
        <v>2.3515816726305401</v>
      </c>
      <c r="E48" s="19">
        <v>3.1189515956226498E-2</v>
      </c>
      <c r="F48" s="20">
        <v>1.308959756842E-2</v>
      </c>
      <c r="G48" s="19">
        <v>1.4996584853408901</v>
      </c>
      <c r="H48">
        <f t="shared" si="0"/>
        <v>1</v>
      </c>
    </row>
    <row r="49" spans="1:8" x14ac:dyDescent="0.3">
      <c r="A49" s="1">
        <v>2008</v>
      </c>
      <c r="B49" s="1">
        <v>8</v>
      </c>
      <c r="C49" s="19">
        <v>2.4604476542369502</v>
      </c>
      <c r="D49" s="19">
        <v>2.4982696068718599</v>
      </c>
      <c r="E49" s="19">
        <v>-3.78219526349102E-2</v>
      </c>
      <c r="F49" s="20">
        <v>-1.5371980204407E-2</v>
      </c>
      <c r="G49" s="19">
        <v>-1.8185601944162599</v>
      </c>
      <c r="H49">
        <f t="shared" si="0"/>
        <v>-1</v>
      </c>
    </row>
    <row r="50" spans="1:8" x14ac:dyDescent="0.3">
      <c r="A50" s="1">
        <v>2008</v>
      </c>
      <c r="B50" s="1">
        <v>9</v>
      </c>
      <c r="C50" s="19">
        <v>2.3628792550615301</v>
      </c>
      <c r="D50" s="19">
        <v>2.34366218163375</v>
      </c>
      <c r="E50" s="19">
        <v>1.9217073427777901E-2</v>
      </c>
      <c r="F50" s="20">
        <v>8.1329053893096602E-3</v>
      </c>
      <c r="G50" s="19">
        <v>0.92399789948111599</v>
      </c>
      <c r="H50">
        <f t="shared" si="0"/>
        <v>1</v>
      </c>
    </row>
    <row r="51" spans="1:8" x14ac:dyDescent="0.3">
      <c r="A51" s="1">
        <v>2008</v>
      </c>
      <c r="B51" s="1">
        <v>10</v>
      </c>
      <c r="C51" s="19">
        <v>2.0808102235536099</v>
      </c>
      <c r="D51" s="19">
        <v>2.06757293282562</v>
      </c>
      <c r="E51" s="19">
        <v>1.32372907279823E-2</v>
      </c>
      <c r="F51" s="20">
        <v>6.3616040416101301E-3</v>
      </c>
      <c r="G51" s="19">
        <v>0.63647718646880402</v>
      </c>
      <c r="H51">
        <f t="shared" si="0"/>
        <v>1</v>
      </c>
    </row>
    <row r="52" spans="1:8" x14ac:dyDescent="0.3">
      <c r="A52" s="1">
        <v>2008</v>
      </c>
      <c r="B52" s="1">
        <v>11</v>
      </c>
      <c r="C52" s="19">
        <v>1.69998043992389</v>
      </c>
      <c r="D52" s="19">
        <v>1.71537391353817</v>
      </c>
      <c r="E52" s="19">
        <v>-1.53934736142742E-2</v>
      </c>
      <c r="F52" s="20">
        <v>-9.0550886661751092E-3</v>
      </c>
      <c r="G52" s="19">
        <v>-0.74015106091792005</v>
      </c>
      <c r="H52">
        <f t="shared" si="0"/>
        <v>-1</v>
      </c>
    </row>
    <row r="53" spans="1:8" x14ac:dyDescent="0.3">
      <c r="A53" s="1">
        <v>2008</v>
      </c>
      <c r="B53" s="1">
        <v>12</v>
      </c>
      <c r="C53" s="19">
        <v>1.7355396302142001</v>
      </c>
      <c r="D53" s="19">
        <v>1.73572813980797</v>
      </c>
      <c r="E53" s="19">
        <v>-1.8850959377458799E-4</v>
      </c>
      <c r="F53" s="20">
        <v>-1.08617279889669E-4</v>
      </c>
      <c r="G53" s="19">
        <v>-9.0639435465746307E-3</v>
      </c>
      <c r="H53">
        <f t="shared" si="0"/>
        <v>-1</v>
      </c>
    </row>
    <row r="54" spans="1:8" x14ac:dyDescent="0.3">
      <c r="A54" s="1">
        <v>2009</v>
      </c>
      <c r="B54" s="1">
        <v>1</v>
      </c>
      <c r="C54" s="19">
        <v>1.7802729835000899</v>
      </c>
      <c r="D54" s="19">
        <v>1.79414225493485</v>
      </c>
      <c r="E54" s="19">
        <v>-1.38692714347612E-2</v>
      </c>
      <c r="F54" s="20">
        <v>-7.7905307575323202E-3</v>
      </c>
      <c r="G54" s="19">
        <v>-0.66686416749226496</v>
      </c>
      <c r="H54">
        <f t="shared" si="0"/>
        <v>-1</v>
      </c>
    </row>
    <row r="55" spans="1:8" x14ac:dyDescent="0.3">
      <c r="A55" s="1">
        <v>2009</v>
      </c>
      <c r="B55" s="1">
        <v>2</v>
      </c>
      <c r="C55" s="19">
        <v>1.6069666447834201</v>
      </c>
      <c r="D55" s="19">
        <v>1.62623465826092</v>
      </c>
      <c r="E55" s="19">
        <v>-1.9268013477493601E-2</v>
      </c>
      <c r="F55" s="20">
        <v>-1.19903008192746E-2</v>
      </c>
      <c r="G55" s="19">
        <v>-0.92644720577708695</v>
      </c>
      <c r="H55">
        <f t="shared" si="0"/>
        <v>-1</v>
      </c>
    </row>
    <row r="56" spans="1:8" x14ac:dyDescent="0.3">
      <c r="A56" s="1">
        <v>2009</v>
      </c>
      <c r="B56" s="1">
        <v>3</v>
      </c>
      <c r="C56" s="19">
        <v>1.7786751327507699</v>
      </c>
      <c r="D56" s="19">
        <v>1.81143703535029</v>
      </c>
      <c r="E56" s="19">
        <v>-3.2761902599514503E-2</v>
      </c>
      <c r="F56" s="20">
        <v>-1.8419272860045698E-2</v>
      </c>
      <c r="G56" s="19">
        <v>-1.5752621906100901</v>
      </c>
      <c r="H56">
        <f t="shared" si="0"/>
        <v>-1</v>
      </c>
    </row>
    <row r="57" spans="1:8" x14ac:dyDescent="0.3">
      <c r="A57" s="1">
        <v>2009</v>
      </c>
      <c r="B57" s="1">
        <v>4</v>
      </c>
      <c r="C57" s="19">
        <v>1.88633226465947</v>
      </c>
      <c r="D57" s="19">
        <v>1.8759203039146699</v>
      </c>
      <c r="E57" s="19">
        <v>1.0411960744803E-2</v>
      </c>
      <c r="F57" s="20">
        <v>5.51968544453785E-3</v>
      </c>
      <c r="G57" s="19">
        <v>0.50062929164705094</v>
      </c>
      <c r="H57">
        <f t="shared" si="0"/>
        <v>1</v>
      </c>
    </row>
    <row r="58" spans="1:8" x14ac:dyDescent="0.3">
      <c r="A58" s="1">
        <v>2009</v>
      </c>
      <c r="B58" s="1">
        <v>5</v>
      </c>
      <c r="C58" s="19">
        <v>2.1462709072509401</v>
      </c>
      <c r="D58" s="19">
        <v>2.1395692587972799</v>
      </c>
      <c r="E58" s="19">
        <v>6.70164845366594E-3</v>
      </c>
      <c r="F58" s="20">
        <v>3.12246158256404E-3</v>
      </c>
      <c r="G58" s="19">
        <v>0.32222955891386401</v>
      </c>
      <c r="H58">
        <f t="shared" si="0"/>
        <v>1</v>
      </c>
    </row>
    <row r="59" spans="1:8" x14ac:dyDescent="0.3">
      <c r="A59" s="1">
        <v>2009</v>
      </c>
      <c r="B59" s="1">
        <v>6</v>
      </c>
      <c r="C59" s="19">
        <v>2.3049484228036201</v>
      </c>
      <c r="D59" s="19">
        <v>2.29179926399001</v>
      </c>
      <c r="E59" s="19">
        <v>1.31491588136026E-2</v>
      </c>
      <c r="F59" s="20">
        <v>5.7047518649500301E-3</v>
      </c>
      <c r="G59" s="19">
        <v>0.63223961595266098</v>
      </c>
      <c r="H59">
        <f t="shared" si="0"/>
        <v>1</v>
      </c>
    </row>
    <row r="60" spans="1:8" x14ac:dyDescent="0.3">
      <c r="A60" s="1">
        <v>2009</v>
      </c>
      <c r="B60" s="1">
        <v>7</v>
      </c>
      <c r="C60" s="19">
        <v>2.4470794348115001</v>
      </c>
      <c r="D60" s="19">
        <v>2.4557374112296402</v>
      </c>
      <c r="E60" s="19">
        <v>-8.65797641814137E-3</v>
      </c>
      <c r="F60" s="20">
        <v>-3.5380855623137102E-3</v>
      </c>
      <c r="G60" s="19">
        <v>-0.41629398223331399</v>
      </c>
      <c r="H60">
        <f t="shared" si="0"/>
        <v>-1</v>
      </c>
    </row>
    <row r="61" spans="1:8" x14ac:dyDescent="0.3">
      <c r="A61" s="1">
        <v>2009</v>
      </c>
      <c r="B61" s="1">
        <v>8</v>
      </c>
      <c r="C61" s="19">
        <v>2.5446596546757498</v>
      </c>
      <c r="D61" s="19">
        <v>2.54691951873586</v>
      </c>
      <c r="E61" s="19">
        <v>-2.25986406011369E-3</v>
      </c>
      <c r="F61" s="20">
        <v>-8.8808106654312299E-4</v>
      </c>
      <c r="G61" s="19">
        <v>-0.108659086541221</v>
      </c>
      <c r="H61">
        <f t="shared" si="0"/>
        <v>-1</v>
      </c>
    </row>
    <row r="62" spans="1:8" x14ac:dyDescent="0.3">
      <c r="A62" s="1">
        <v>2009</v>
      </c>
      <c r="B62" s="1">
        <v>9</v>
      </c>
      <c r="C62" s="19">
        <v>2.3004751193470199</v>
      </c>
      <c r="D62" s="19">
        <v>2.29226680139478</v>
      </c>
      <c r="E62" s="19">
        <v>8.2083179522340899E-3</v>
      </c>
      <c r="F62" s="20">
        <v>3.5680968175669701E-3</v>
      </c>
      <c r="G62" s="19">
        <v>0.39467344362509599</v>
      </c>
      <c r="H62">
        <f t="shared" si="0"/>
        <v>1</v>
      </c>
    </row>
    <row r="63" spans="1:8" x14ac:dyDescent="0.3">
      <c r="A63" s="1">
        <v>2009</v>
      </c>
      <c r="B63" s="1">
        <v>10</v>
      </c>
      <c r="C63" s="19">
        <v>2.2999440516193301</v>
      </c>
      <c r="D63" s="19">
        <v>2.30186191257072</v>
      </c>
      <c r="E63" s="19">
        <v>-1.9178609513828E-3</v>
      </c>
      <c r="F63" s="20">
        <v>-8.3387287183463502E-4</v>
      </c>
      <c r="G63" s="19">
        <v>-9.2214847241673503E-2</v>
      </c>
      <c r="H63">
        <f t="shared" si="0"/>
        <v>-1</v>
      </c>
    </row>
    <row r="64" spans="1:8" x14ac:dyDescent="0.3">
      <c r="A64" s="1">
        <v>2009</v>
      </c>
      <c r="B64" s="1">
        <v>11</v>
      </c>
      <c r="C64" s="19">
        <v>1.8038242350929701</v>
      </c>
      <c r="D64" s="19">
        <v>1.78588297786814</v>
      </c>
      <c r="E64" s="19">
        <v>1.7941257224828502E-2</v>
      </c>
      <c r="F64" s="20">
        <v>9.9462336051294297E-3</v>
      </c>
      <c r="G64" s="19">
        <v>0.86265393386223199</v>
      </c>
      <c r="H64">
        <f t="shared" si="0"/>
        <v>1</v>
      </c>
    </row>
    <row r="65" spans="1:8" x14ac:dyDescent="0.3">
      <c r="A65" s="1">
        <v>2009</v>
      </c>
      <c r="B65" s="1">
        <v>12</v>
      </c>
      <c r="C65" s="19">
        <v>1.82622933910936</v>
      </c>
      <c r="D65" s="19">
        <v>1.8234214214746201</v>
      </c>
      <c r="E65" s="19">
        <v>2.8079176347333098E-3</v>
      </c>
      <c r="F65" s="20">
        <v>1.5375492960280201E-3</v>
      </c>
      <c r="G65" s="19">
        <v>0.13501067195066499</v>
      </c>
      <c r="H65">
        <f t="shared" si="0"/>
        <v>1</v>
      </c>
    </row>
    <row r="66" spans="1:8" x14ac:dyDescent="0.3">
      <c r="A66" s="1">
        <v>2010</v>
      </c>
      <c r="B66" s="1">
        <v>1</v>
      </c>
      <c r="C66" s="19">
        <v>2.0614930488457701</v>
      </c>
      <c r="D66" s="19">
        <v>2.05263101009843</v>
      </c>
      <c r="E66" s="19">
        <v>8.8620387473419306E-3</v>
      </c>
      <c r="F66" s="20">
        <v>4.2988448359327696E-3</v>
      </c>
      <c r="G66" s="19">
        <v>0.42610573448857603</v>
      </c>
      <c r="H66">
        <f t="shared" si="0"/>
        <v>1</v>
      </c>
    </row>
    <row r="67" spans="1:8" x14ac:dyDescent="0.3">
      <c r="A67" s="1">
        <v>2010</v>
      </c>
      <c r="B67" s="1">
        <v>2</v>
      </c>
      <c r="C67" s="19">
        <v>1.67780315492703</v>
      </c>
      <c r="D67" s="19">
        <v>1.65594983322247</v>
      </c>
      <c r="E67" s="19">
        <v>2.18533217045602E-2</v>
      </c>
      <c r="F67" s="20">
        <v>1.30249616234097E-2</v>
      </c>
      <c r="G67" s="19">
        <v>1.0507543423605299</v>
      </c>
      <c r="H67">
        <f t="shared" si="0"/>
        <v>1</v>
      </c>
    </row>
    <row r="68" spans="1:8" x14ac:dyDescent="0.3">
      <c r="A68" s="1">
        <v>2010</v>
      </c>
      <c r="B68" s="1">
        <v>3</v>
      </c>
      <c r="C68" s="19">
        <v>1.7249566173358</v>
      </c>
      <c r="D68" s="19">
        <v>1.73347930200853</v>
      </c>
      <c r="E68" s="19">
        <v>-8.5226846727286497E-3</v>
      </c>
      <c r="F68" s="20">
        <v>-4.9408110250865203E-3</v>
      </c>
      <c r="G68" s="19">
        <v>-0.40978886640242002</v>
      </c>
      <c r="H68">
        <f t="shared" si="0"/>
        <v>-1</v>
      </c>
    </row>
    <row r="69" spans="1:8" x14ac:dyDescent="0.3">
      <c r="A69" s="1">
        <v>2010</v>
      </c>
      <c r="B69" s="1">
        <v>4</v>
      </c>
      <c r="C69" s="19">
        <v>1.7590282474626799</v>
      </c>
      <c r="D69" s="19">
        <v>1.7868173382397901</v>
      </c>
      <c r="E69" s="19">
        <v>-2.77890907771077E-2</v>
      </c>
      <c r="F69" s="20">
        <v>-1.5797978694880099E-2</v>
      </c>
      <c r="G69" s="19">
        <v>-1.3361587862500399</v>
      </c>
      <c r="H69">
        <f t="shared" ref="H69:H120" si="1">IF(F69&lt;0,-1,1)</f>
        <v>-1</v>
      </c>
    </row>
    <row r="70" spans="1:8" x14ac:dyDescent="0.3">
      <c r="A70" s="1">
        <v>2010</v>
      </c>
      <c r="B70" s="1">
        <v>5</v>
      </c>
      <c r="C70" s="19">
        <v>2.2743454654946098</v>
      </c>
      <c r="D70" s="19">
        <v>2.2951508668846499</v>
      </c>
      <c r="E70" s="19">
        <v>-2.0805401390037399E-2</v>
      </c>
      <c r="F70" s="20">
        <v>-9.1478632888837702E-3</v>
      </c>
      <c r="G70" s="19">
        <v>-1.0003680973851099</v>
      </c>
      <c r="H70">
        <f t="shared" si="1"/>
        <v>-1</v>
      </c>
    </row>
    <row r="71" spans="1:8" x14ac:dyDescent="0.3">
      <c r="A71" s="1">
        <v>2010</v>
      </c>
      <c r="B71" s="1">
        <v>6</v>
      </c>
      <c r="C71" s="19">
        <v>2.49766434331627</v>
      </c>
      <c r="D71" s="19">
        <v>2.4776469639913201</v>
      </c>
      <c r="E71" s="19">
        <v>2.0017379324944101E-2</v>
      </c>
      <c r="F71" s="20">
        <v>8.0144393214846704E-3</v>
      </c>
      <c r="G71" s="19">
        <v>0.96247831486294</v>
      </c>
      <c r="H71">
        <f t="shared" si="1"/>
        <v>1</v>
      </c>
    </row>
    <row r="72" spans="1:8" x14ac:dyDescent="0.3">
      <c r="A72" s="1">
        <v>2010</v>
      </c>
      <c r="B72" s="1">
        <v>7</v>
      </c>
      <c r="C72" s="19">
        <v>2.5505752287857701</v>
      </c>
      <c r="D72" s="19">
        <v>2.5440629494598501</v>
      </c>
      <c r="E72" s="19">
        <v>6.5122793259200203E-3</v>
      </c>
      <c r="F72" s="20">
        <v>2.553259065807E-3</v>
      </c>
      <c r="G72" s="19">
        <v>0.31312428713970902</v>
      </c>
      <c r="H72">
        <f t="shared" si="1"/>
        <v>1</v>
      </c>
    </row>
    <row r="73" spans="1:8" x14ac:dyDescent="0.3">
      <c r="A73" s="1">
        <v>2010</v>
      </c>
      <c r="B73" s="1">
        <v>8</v>
      </c>
      <c r="C73" s="19">
        <v>2.5202159742739099</v>
      </c>
      <c r="D73" s="19">
        <v>2.5320646819428898</v>
      </c>
      <c r="E73" s="19">
        <v>-1.18487076689786E-2</v>
      </c>
      <c r="F73" s="20">
        <v>-4.7014651878763301E-3</v>
      </c>
      <c r="G73" s="19">
        <v>-0.56971114976730297</v>
      </c>
      <c r="H73">
        <f t="shared" si="1"/>
        <v>-1</v>
      </c>
    </row>
    <row r="74" spans="1:8" x14ac:dyDescent="0.3">
      <c r="A74" s="1">
        <v>2010</v>
      </c>
      <c r="B74" s="1">
        <v>9</v>
      </c>
      <c r="C74" s="19">
        <v>2.3337124412945802</v>
      </c>
      <c r="D74" s="19">
        <v>2.3396072947724802</v>
      </c>
      <c r="E74" s="19">
        <v>-5.8948534778955298E-3</v>
      </c>
      <c r="F74" s="20">
        <v>-2.5259553720446701E-3</v>
      </c>
      <c r="G74" s="19">
        <v>-0.28343713478510901</v>
      </c>
      <c r="H74">
        <f t="shared" si="1"/>
        <v>-1</v>
      </c>
    </row>
    <row r="75" spans="1:8" x14ac:dyDescent="0.3">
      <c r="A75" s="1">
        <v>2010</v>
      </c>
      <c r="B75" s="1">
        <v>10</v>
      </c>
      <c r="C75" s="19">
        <v>2.0346312927428598</v>
      </c>
      <c r="D75" s="19">
        <v>2.0385213216298599</v>
      </c>
      <c r="E75" s="19">
        <v>-3.8900288869965199E-3</v>
      </c>
      <c r="F75" s="20">
        <v>-1.9119085118131699E-3</v>
      </c>
      <c r="G75" s="19">
        <v>-0.18704089017581901</v>
      </c>
      <c r="H75">
        <f t="shared" si="1"/>
        <v>-1</v>
      </c>
    </row>
    <row r="76" spans="1:8" x14ac:dyDescent="0.3">
      <c r="A76" s="1">
        <v>2010</v>
      </c>
      <c r="B76" s="1">
        <v>11</v>
      </c>
      <c r="C76" s="19">
        <v>1.7079299724555399</v>
      </c>
      <c r="D76" s="19">
        <v>1.7224951312813499</v>
      </c>
      <c r="E76" s="19">
        <v>-1.45651588258058E-2</v>
      </c>
      <c r="F76" s="20">
        <v>-8.5279601978440808E-3</v>
      </c>
      <c r="G76" s="19">
        <v>-0.70032391827154405</v>
      </c>
      <c r="H76">
        <f t="shared" si="1"/>
        <v>-1</v>
      </c>
    </row>
    <row r="77" spans="1:8" x14ac:dyDescent="0.3">
      <c r="A77" s="1">
        <v>2010</v>
      </c>
      <c r="B77" s="1">
        <v>12</v>
      </c>
      <c r="C77" s="19">
        <v>1.9408313471884899</v>
      </c>
      <c r="D77" s="19">
        <v>1.9458724239354701</v>
      </c>
      <c r="E77" s="19">
        <v>-5.0410767469861702E-3</v>
      </c>
      <c r="F77" s="20">
        <v>-2.5973801146033301E-3</v>
      </c>
      <c r="G77" s="19">
        <v>-0.24238572761060301</v>
      </c>
      <c r="H77">
        <f t="shared" si="1"/>
        <v>-1</v>
      </c>
    </row>
    <row r="78" spans="1:8" x14ac:dyDescent="0.3">
      <c r="A78" s="1">
        <v>2011</v>
      </c>
      <c r="B78" s="1">
        <v>1</v>
      </c>
      <c r="C78" s="19">
        <v>1.7281652603590201</v>
      </c>
      <c r="D78" s="19">
        <v>1.7165211816252699</v>
      </c>
      <c r="E78" s="19">
        <v>1.16440787337513E-2</v>
      </c>
      <c r="F78" s="20">
        <v>6.7378271053384403E-3</v>
      </c>
      <c r="G78" s="19">
        <v>0.559872153885141</v>
      </c>
      <c r="H78">
        <f t="shared" si="1"/>
        <v>1</v>
      </c>
    </row>
    <row r="79" spans="1:8" x14ac:dyDescent="0.3">
      <c r="A79" s="1">
        <v>2011</v>
      </c>
      <c r="B79" s="1">
        <v>2</v>
      </c>
      <c r="C79" s="19">
        <v>1.58015033146531</v>
      </c>
      <c r="D79" s="19">
        <v>1.5817079110541601</v>
      </c>
      <c r="E79" s="19">
        <v>-1.55757958885072E-3</v>
      </c>
      <c r="F79" s="20">
        <v>-9.8571607892923596E-4</v>
      </c>
      <c r="G79" s="19">
        <v>-7.4891750493724596E-2</v>
      </c>
      <c r="H79">
        <f t="shared" si="1"/>
        <v>-1</v>
      </c>
    </row>
    <row r="80" spans="1:8" x14ac:dyDescent="0.3">
      <c r="A80" s="1">
        <v>2011</v>
      </c>
      <c r="B80" s="1">
        <v>3</v>
      </c>
      <c r="C80" s="19">
        <v>1.78245069232349</v>
      </c>
      <c r="D80" s="19">
        <v>1.80845913510513</v>
      </c>
      <c r="E80" s="19">
        <v>-2.6008442781640301E-2</v>
      </c>
      <c r="F80" s="20">
        <v>-1.4591395371356499E-2</v>
      </c>
      <c r="G80" s="19">
        <v>-1.25054143074007</v>
      </c>
      <c r="H80">
        <f t="shared" si="1"/>
        <v>-1</v>
      </c>
    </row>
    <row r="81" spans="1:8" x14ac:dyDescent="0.3">
      <c r="A81" s="1">
        <v>2011</v>
      </c>
      <c r="B81" s="1">
        <v>4</v>
      </c>
      <c r="C81" s="19">
        <v>2.05601628898079</v>
      </c>
      <c r="D81" s="19">
        <v>2.0534637980151298</v>
      </c>
      <c r="E81" s="19">
        <v>2.5524909656575701E-3</v>
      </c>
      <c r="F81" s="20">
        <v>1.2414740969405899E-3</v>
      </c>
      <c r="G81" s="19">
        <v>0.12272921262313299</v>
      </c>
      <c r="H81">
        <f t="shared" si="1"/>
        <v>1</v>
      </c>
    </row>
    <row r="82" spans="1:8" x14ac:dyDescent="0.3">
      <c r="A82" s="1">
        <v>2011</v>
      </c>
      <c r="B82" s="1">
        <v>5</v>
      </c>
      <c r="C82" s="19">
        <v>2.1923876780274698</v>
      </c>
      <c r="D82" s="19">
        <v>2.2193062110294401</v>
      </c>
      <c r="E82" s="19">
        <v>-2.6918533001975699E-2</v>
      </c>
      <c r="F82" s="20">
        <v>-1.22781811226903E-2</v>
      </c>
      <c r="G82" s="19">
        <v>-1.2943005106587</v>
      </c>
      <c r="H82">
        <f t="shared" si="1"/>
        <v>-1</v>
      </c>
    </row>
    <row r="83" spans="1:8" x14ac:dyDescent="0.3">
      <c r="A83" s="1">
        <v>2011</v>
      </c>
      <c r="B83" s="1">
        <v>6</v>
      </c>
      <c r="C83" s="19">
        <v>2.2889147077245</v>
      </c>
      <c r="D83" s="19">
        <v>2.2903114335365302</v>
      </c>
      <c r="E83" s="19">
        <v>-1.39672581202932E-3</v>
      </c>
      <c r="F83" s="20">
        <v>-6.1021313171509897E-4</v>
      </c>
      <c r="G83" s="19">
        <v>-6.71575576435407E-2</v>
      </c>
      <c r="H83">
        <f t="shared" si="1"/>
        <v>-1</v>
      </c>
    </row>
    <row r="84" spans="1:8" x14ac:dyDescent="0.3">
      <c r="A84" s="1">
        <v>2011</v>
      </c>
      <c r="B84" s="1">
        <v>7</v>
      </c>
      <c r="C84" s="19">
        <v>2.4345601900473999</v>
      </c>
      <c r="D84" s="19">
        <v>2.46347844124156</v>
      </c>
      <c r="E84" s="19">
        <v>-2.8918251194153002E-2</v>
      </c>
      <c r="F84" s="20">
        <v>-1.1878223965204099E-2</v>
      </c>
      <c r="G84" s="19">
        <v>-1.39045122872044</v>
      </c>
      <c r="H84">
        <f t="shared" si="1"/>
        <v>-1</v>
      </c>
    </row>
    <row r="85" spans="1:8" x14ac:dyDescent="0.3">
      <c r="A85" s="1">
        <v>2011</v>
      </c>
      <c r="B85" s="1">
        <v>8</v>
      </c>
      <c r="C85" s="19">
        <v>2.4596759341786201</v>
      </c>
      <c r="D85" s="19">
        <v>2.4366361687062601</v>
      </c>
      <c r="E85" s="19">
        <v>2.30397654723529E-2</v>
      </c>
      <c r="F85" s="20">
        <v>9.3669922741455598E-3</v>
      </c>
      <c r="G85" s="19">
        <v>1.1078010905770499</v>
      </c>
      <c r="H85">
        <f t="shared" si="1"/>
        <v>1</v>
      </c>
    </row>
    <row r="86" spans="1:8" x14ac:dyDescent="0.3">
      <c r="A86" s="1">
        <v>2011</v>
      </c>
      <c r="B86" s="1">
        <v>9</v>
      </c>
      <c r="C86" s="19">
        <v>2.28878725026407</v>
      </c>
      <c r="D86" s="19">
        <v>2.2677059604072598</v>
      </c>
      <c r="E86" s="19">
        <v>2.10812898568093E-2</v>
      </c>
      <c r="F86" s="20">
        <v>9.2106812699070395E-3</v>
      </c>
      <c r="G86" s="19">
        <v>1.01363340361118</v>
      </c>
      <c r="H86">
        <f t="shared" si="1"/>
        <v>1</v>
      </c>
    </row>
    <row r="87" spans="1:8" x14ac:dyDescent="0.3">
      <c r="A87" s="1">
        <v>2011</v>
      </c>
      <c r="B87" s="1">
        <v>10</v>
      </c>
      <c r="C87" s="19">
        <v>1.96766013239895</v>
      </c>
      <c r="D87" s="19">
        <v>1.96181372134272</v>
      </c>
      <c r="E87" s="19">
        <v>5.8464110562321796E-3</v>
      </c>
      <c r="F87" s="20">
        <v>2.9712504512170398E-3</v>
      </c>
      <c r="G87" s="19">
        <v>0.28110791977581401</v>
      </c>
      <c r="H87">
        <f t="shared" si="1"/>
        <v>1</v>
      </c>
    </row>
    <row r="88" spans="1:8" x14ac:dyDescent="0.3">
      <c r="A88" s="1">
        <v>2011</v>
      </c>
      <c r="B88" s="1">
        <v>11</v>
      </c>
      <c r="C88" s="19">
        <v>1.74065957067792</v>
      </c>
      <c r="D88" s="19">
        <v>1.72869145155805</v>
      </c>
      <c r="E88" s="19">
        <v>1.19681191198742E-2</v>
      </c>
      <c r="F88" s="20">
        <v>6.8756230807457798E-3</v>
      </c>
      <c r="G88" s="19">
        <v>0.575452707149396</v>
      </c>
      <c r="H88">
        <f t="shared" si="1"/>
        <v>1</v>
      </c>
    </row>
    <row r="89" spans="1:8" x14ac:dyDescent="0.3">
      <c r="A89" s="1">
        <v>2011</v>
      </c>
      <c r="B89" s="1">
        <v>12</v>
      </c>
      <c r="C89" s="19">
        <v>1.71950588814535</v>
      </c>
      <c r="D89" s="19">
        <v>1.7181710840014599</v>
      </c>
      <c r="E89" s="19">
        <v>1.3348041438883101E-3</v>
      </c>
      <c r="F89" s="20">
        <v>7.7627192386530602E-4</v>
      </c>
      <c r="G89" s="19">
        <v>6.4180231699000501E-2</v>
      </c>
      <c r="H89">
        <f t="shared" si="1"/>
        <v>1</v>
      </c>
    </row>
    <row r="90" spans="1:8" x14ac:dyDescent="0.3">
      <c r="A90" s="1">
        <v>2012</v>
      </c>
      <c r="B90" s="1">
        <v>1</v>
      </c>
      <c r="C90" s="19">
        <v>1.72678363540547</v>
      </c>
      <c r="D90" s="19">
        <v>1.73502477270067</v>
      </c>
      <c r="E90" s="19">
        <v>-8.2411372952018204E-3</v>
      </c>
      <c r="F90" s="20">
        <v>-4.77253613378535E-3</v>
      </c>
      <c r="G90" s="19">
        <v>-0.39625146767118702</v>
      </c>
      <c r="H90">
        <f t="shared" si="1"/>
        <v>-1</v>
      </c>
    </row>
    <row r="91" spans="1:8" x14ac:dyDescent="0.3">
      <c r="A91" s="1">
        <v>2012</v>
      </c>
      <c r="B91" s="1">
        <v>2</v>
      </c>
      <c r="C91" s="19">
        <v>1.6641405086676799</v>
      </c>
      <c r="D91" s="19">
        <v>1.6559925996548801</v>
      </c>
      <c r="E91" s="19">
        <v>8.1479090128071495E-3</v>
      </c>
      <c r="F91" s="20">
        <v>4.8961665017879996E-3</v>
      </c>
      <c r="G91" s="19">
        <v>0.39176885290527902</v>
      </c>
      <c r="H91">
        <f t="shared" si="1"/>
        <v>1</v>
      </c>
    </row>
    <row r="92" spans="1:8" x14ac:dyDescent="0.3">
      <c r="A92" s="1">
        <v>2012</v>
      </c>
      <c r="B92" s="1">
        <v>3</v>
      </c>
      <c r="C92" s="19">
        <v>1.86327357520777</v>
      </c>
      <c r="D92" s="19">
        <v>1.85155064462671</v>
      </c>
      <c r="E92" s="19">
        <v>1.17229305810642E-2</v>
      </c>
      <c r="F92" s="20">
        <v>6.2915777570435498E-3</v>
      </c>
      <c r="G92" s="19">
        <v>0.56366351897312805</v>
      </c>
      <c r="H92">
        <f t="shared" si="1"/>
        <v>1</v>
      </c>
    </row>
    <row r="93" spans="1:8" x14ac:dyDescent="0.3">
      <c r="A93" s="1">
        <v>2012</v>
      </c>
      <c r="B93" s="1">
        <v>4</v>
      </c>
      <c r="C93" s="19">
        <v>1.83479593611549</v>
      </c>
      <c r="D93" s="19">
        <v>1.81981039780604</v>
      </c>
      <c r="E93" s="19">
        <v>1.4985538309449299E-2</v>
      </c>
      <c r="F93" s="20">
        <v>8.1674141600595104E-3</v>
      </c>
      <c r="G93" s="19">
        <v>0.720536660931415</v>
      </c>
      <c r="H93">
        <f t="shared" si="1"/>
        <v>1</v>
      </c>
    </row>
    <row r="94" spans="1:8" x14ac:dyDescent="0.3">
      <c r="A94" s="1">
        <v>2012</v>
      </c>
      <c r="B94" s="1">
        <v>5</v>
      </c>
      <c r="C94" s="19">
        <v>2.1331121725082198</v>
      </c>
      <c r="D94" s="19">
        <v>2.1136913323129098</v>
      </c>
      <c r="E94" s="19">
        <v>1.94208401953113E-2</v>
      </c>
      <c r="F94" s="20">
        <v>9.1044626933403597E-3</v>
      </c>
      <c r="G94" s="19">
        <v>0.93379544050069596</v>
      </c>
      <c r="H94">
        <f t="shared" si="1"/>
        <v>1</v>
      </c>
    </row>
    <row r="95" spans="1:8" x14ac:dyDescent="0.3">
      <c r="A95" s="1">
        <v>2012</v>
      </c>
      <c r="B95" s="1">
        <v>6</v>
      </c>
      <c r="C95" s="19">
        <v>2.2102044524342399</v>
      </c>
      <c r="D95" s="19">
        <v>2.2420959030987202</v>
      </c>
      <c r="E95" s="19">
        <v>-3.18914506644754E-2</v>
      </c>
      <c r="F95" s="20">
        <v>-1.4429185783854199E-2</v>
      </c>
      <c r="G95" s="19">
        <v>-1.53340900403628</v>
      </c>
      <c r="H95">
        <f t="shared" si="1"/>
        <v>-1</v>
      </c>
    </row>
    <row r="96" spans="1:8" x14ac:dyDescent="0.3">
      <c r="A96" s="1">
        <v>2012</v>
      </c>
      <c r="B96" s="1">
        <v>7</v>
      </c>
      <c r="C96" s="19">
        <v>2.42146558403233</v>
      </c>
      <c r="D96" s="19">
        <v>2.3785933259547298</v>
      </c>
      <c r="E96" s="19">
        <v>4.28722580776024E-2</v>
      </c>
      <c r="F96" s="20">
        <v>1.77050866881245E-2</v>
      </c>
      <c r="G96" s="19">
        <v>2.0613896574103698</v>
      </c>
      <c r="H96">
        <f t="shared" si="1"/>
        <v>1</v>
      </c>
    </row>
    <row r="97" spans="1:8" x14ac:dyDescent="0.3">
      <c r="A97" s="1">
        <v>2012</v>
      </c>
      <c r="B97" s="1">
        <v>8</v>
      </c>
      <c r="C97" s="19">
        <v>2.4165992308631301</v>
      </c>
      <c r="D97" s="19">
        <v>2.4122608667910401</v>
      </c>
      <c r="E97" s="19">
        <v>4.3383640720877602E-3</v>
      </c>
      <c r="F97" s="20">
        <v>1.7952352283660399E-3</v>
      </c>
      <c r="G97" s="19">
        <v>0.208597802618531</v>
      </c>
      <c r="H97">
        <f t="shared" si="1"/>
        <v>1</v>
      </c>
    </row>
    <row r="98" spans="1:8" x14ac:dyDescent="0.3">
      <c r="A98" s="1">
        <v>2012</v>
      </c>
      <c r="B98" s="1">
        <v>9</v>
      </c>
      <c r="C98" s="19">
        <v>2.20635433656448</v>
      </c>
      <c r="D98" s="19">
        <v>2.2386709965802001</v>
      </c>
      <c r="E98" s="19">
        <v>-3.2316660015717001E-2</v>
      </c>
      <c r="F98" s="20">
        <v>-1.4647085230216199E-2</v>
      </c>
      <c r="G98" s="19">
        <v>-1.55385397703716</v>
      </c>
      <c r="H98">
        <f t="shared" si="1"/>
        <v>-1</v>
      </c>
    </row>
    <row r="99" spans="1:8" x14ac:dyDescent="0.3">
      <c r="A99" s="1">
        <v>2012</v>
      </c>
      <c r="B99" s="1">
        <v>10</v>
      </c>
      <c r="C99" s="19">
        <v>2.0810057266446802</v>
      </c>
      <c r="D99" s="19">
        <v>2.0864572135363502</v>
      </c>
      <c r="E99" s="19">
        <v>-5.4514868916677502E-3</v>
      </c>
      <c r="F99" s="20">
        <v>-2.6196405045254101E-3</v>
      </c>
      <c r="G99" s="19">
        <v>-0.26211912317870001</v>
      </c>
      <c r="H99">
        <f t="shared" si="1"/>
        <v>-1</v>
      </c>
    </row>
    <row r="100" spans="1:8" x14ac:dyDescent="0.3">
      <c r="A100" s="1">
        <v>2012</v>
      </c>
      <c r="B100" s="1">
        <v>11</v>
      </c>
      <c r="C100" s="19">
        <v>1.59883184013902</v>
      </c>
      <c r="D100" s="19">
        <v>1.61182372589463</v>
      </c>
      <c r="E100" s="19">
        <v>-1.29918857556108E-2</v>
      </c>
      <c r="F100" s="20">
        <v>-8.1258612878770294E-3</v>
      </c>
      <c r="G100" s="19">
        <v>-0.62467759170503101</v>
      </c>
      <c r="H100">
        <f t="shared" si="1"/>
        <v>-1</v>
      </c>
    </row>
    <row r="101" spans="1:8" x14ac:dyDescent="0.3">
      <c r="A101" s="1">
        <v>2012</v>
      </c>
      <c r="B101" s="1">
        <v>12</v>
      </c>
      <c r="C101" s="19">
        <v>1.75454675823151</v>
      </c>
      <c r="D101" s="19">
        <v>1.75640351439485</v>
      </c>
      <c r="E101" s="19">
        <v>-1.85675616334735E-3</v>
      </c>
      <c r="F101" s="20">
        <v>-1.0582540218072401E-3</v>
      </c>
      <c r="G101" s="19">
        <v>-8.9276798635823801E-2</v>
      </c>
      <c r="H101">
        <f t="shared" si="1"/>
        <v>-1</v>
      </c>
    </row>
    <row r="102" spans="1:8" x14ac:dyDescent="0.3">
      <c r="A102" s="1">
        <v>2013</v>
      </c>
      <c r="B102" s="1">
        <v>1</v>
      </c>
      <c r="C102" s="19">
        <v>1.73600939310449</v>
      </c>
      <c r="D102" s="19">
        <v>1.72294510839759</v>
      </c>
      <c r="E102" s="19">
        <v>1.30642847068962E-2</v>
      </c>
      <c r="F102" s="20">
        <v>7.5254689051731001E-3</v>
      </c>
      <c r="G102" s="19">
        <v>0.62815868778158901</v>
      </c>
      <c r="H102">
        <f t="shared" si="1"/>
        <v>1</v>
      </c>
    </row>
    <row r="103" spans="1:8" x14ac:dyDescent="0.3">
      <c r="A103" s="1">
        <v>2013</v>
      </c>
      <c r="B103" s="1">
        <v>2</v>
      </c>
      <c r="C103" s="19">
        <v>1.6009043635510201</v>
      </c>
      <c r="D103" s="19">
        <v>1.5908600730847</v>
      </c>
      <c r="E103" s="19">
        <v>1.00442904663229E-2</v>
      </c>
      <c r="F103" s="20">
        <v>6.2741352294420202E-3</v>
      </c>
      <c r="G103" s="19">
        <v>0.482950920052438</v>
      </c>
      <c r="H103">
        <f t="shared" si="1"/>
        <v>1</v>
      </c>
    </row>
    <row r="104" spans="1:8" x14ac:dyDescent="0.3">
      <c r="A104" s="1">
        <v>2013</v>
      </c>
      <c r="B104" s="1">
        <v>3</v>
      </c>
      <c r="C104" s="19">
        <v>1.6995075065405201</v>
      </c>
      <c r="D104" s="19">
        <v>1.6623576913493201</v>
      </c>
      <c r="E104" s="19">
        <v>3.7149815191203299E-2</v>
      </c>
      <c r="F104" s="20">
        <v>2.1859165110029201E-2</v>
      </c>
      <c r="G104" s="19">
        <v>1.7862423917871599</v>
      </c>
      <c r="H104">
        <f t="shared" si="1"/>
        <v>1</v>
      </c>
    </row>
    <row r="105" spans="1:8" x14ac:dyDescent="0.3">
      <c r="A105" s="1">
        <v>2013</v>
      </c>
      <c r="B105" s="1">
        <v>4</v>
      </c>
      <c r="C105" s="19">
        <v>1.9181751637554001</v>
      </c>
      <c r="D105" s="19">
        <v>1.92096640743439</v>
      </c>
      <c r="E105" s="19">
        <v>-2.7912436789912002E-3</v>
      </c>
      <c r="F105" s="20">
        <v>-1.45515578125123E-3</v>
      </c>
      <c r="G105" s="19">
        <v>-0.13420895257650201</v>
      </c>
      <c r="H105">
        <f t="shared" si="1"/>
        <v>-1</v>
      </c>
    </row>
    <row r="106" spans="1:8" x14ac:dyDescent="0.3">
      <c r="A106" s="1">
        <v>2013</v>
      </c>
      <c r="B106" s="1">
        <v>5</v>
      </c>
      <c r="C106" s="19">
        <v>2.03211569619276</v>
      </c>
      <c r="D106" s="19">
        <v>1.9955712736006499</v>
      </c>
      <c r="E106" s="19">
        <v>3.6544422592117001E-2</v>
      </c>
      <c r="F106" s="20">
        <v>1.7983436012321601E-2</v>
      </c>
      <c r="G106" s="19">
        <v>1.75713382372036</v>
      </c>
      <c r="H106">
        <f t="shared" si="1"/>
        <v>1</v>
      </c>
    </row>
    <row r="107" spans="1:8" x14ac:dyDescent="0.3">
      <c r="A107" s="1">
        <v>2013</v>
      </c>
      <c r="B107" s="1">
        <v>6</v>
      </c>
      <c r="C107" s="19">
        <v>2.24252308900149</v>
      </c>
      <c r="D107" s="19">
        <v>2.23491373532124</v>
      </c>
      <c r="E107" s="19">
        <v>7.6093536802446203E-3</v>
      </c>
      <c r="F107" s="20">
        <v>3.3932108514578502E-3</v>
      </c>
      <c r="G107" s="19">
        <v>0.365873963243109</v>
      </c>
      <c r="H107">
        <f t="shared" si="1"/>
        <v>1</v>
      </c>
    </row>
    <row r="108" spans="1:8" x14ac:dyDescent="0.3">
      <c r="A108" s="1">
        <v>2013</v>
      </c>
      <c r="B108" s="1">
        <v>7</v>
      </c>
      <c r="C108" s="19">
        <v>2.2809140362187201</v>
      </c>
      <c r="D108" s="19">
        <v>2.3109972702118702</v>
      </c>
      <c r="E108" s="19">
        <v>-3.0083233993156301E-2</v>
      </c>
      <c r="F108" s="20">
        <v>-1.31891134498992E-2</v>
      </c>
      <c r="G108" s="19">
        <v>-1.4464660877600399</v>
      </c>
      <c r="H108">
        <f t="shared" si="1"/>
        <v>-1</v>
      </c>
    </row>
    <row r="109" spans="1:8" x14ac:dyDescent="0.3">
      <c r="A109" s="1">
        <v>2013</v>
      </c>
      <c r="B109" s="1">
        <v>8</v>
      </c>
      <c r="C109" s="19">
        <v>2.43418322344507</v>
      </c>
      <c r="D109" s="19">
        <v>2.44156847324148</v>
      </c>
      <c r="E109" s="19">
        <v>-7.3852497964130804E-3</v>
      </c>
      <c r="F109" s="20">
        <v>-3.0339744869167301E-3</v>
      </c>
      <c r="G109" s="19">
        <v>-0.35509857027267899</v>
      </c>
      <c r="H109">
        <f t="shared" si="1"/>
        <v>-1</v>
      </c>
    </row>
    <row r="110" spans="1:8" x14ac:dyDescent="0.3">
      <c r="A110" s="1">
        <v>2013</v>
      </c>
      <c r="B110" s="1">
        <v>9</v>
      </c>
      <c r="C110" s="19">
        <v>2.17975811673826</v>
      </c>
      <c r="D110" s="19">
        <v>2.19419937821558</v>
      </c>
      <c r="E110" s="19">
        <v>-1.4441261477318199E-2</v>
      </c>
      <c r="F110" s="20">
        <v>-6.6251669698690003E-3</v>
      </c>
      <c r="G110" s="19">
        <v>-0.69436666936035596</v>
      </c>
      <c r="H110">
        <f t="shared" si="1"/>
        <v>-1</v>
      </c>
    </row>
    <row r="111" spans="1:8" x14ac:dyDescent="0.3">
      <c r="A111" s="1">
        <v>2013</v>
      </c>
      <c r="B111" s="1">
        <v>10</v>
      </c>
      <c r="C111" s="19">
        <v>2.1179128885066998</v>
      </c>
      <c r="D111" s="19">
        <v>2.1195945689697302</v>
      </c>
      <c r="E111" s="19">
        <v>-1.6816804630313E-3</v>
      </c>
      <c r="F111" s="20">
        <v>-7.9402721054170505E-4</v>
      </c>
      <c r="G111" s="19">
        <v>-8.0858785354551599E-2</v>
      </c>
      <c r="H111">
        <f t="shared" si="1"/>
        <v>-1</v>
      </c>
    </row>
    <row r="112" spans="1:8" x14ac:dyDescent="0.3">
      <c r="A112" s="1">
        <v>2013</v>
      </c>
      <c r="B112" s="1">
        <v>11</v>
      </c>
      <c r="C112" s="19">
        <v>1.80266989105287</v>
      </c>
      <c r="D112" s="19">
        <v>1.8142431164272099</v>
      </c>
      <c r="E112" s="19">
        <v>-1.15732253743452E-2</v>
      </c>
      <c r="F112" s="20">
        <v>-6.4200469713208497E-3</v>
      </c>
      <c r="G112" s="19">
        <v>-0.55646537316442402</v>
      </c>
      <c r="H112">
        <f t="shared" si="1"/>
        <v>-1</v>
      </c>
    </row>
    <row r="113" spans="1:8" x14ac:dyDescent="0.3">
      <c r="A113" s="1">
        <v>2013</v>
      </c>
      <c r="B113" s="1">
        <v>12</v>
      </c>
      <c r="C113" s="19">
        <v>1.7976560873598</v>
      </c>
      <c r="D113" s="19">
        <v>1.8101569550121701</v>
      </c>
      <c r="E113" s="19">
        <v>-1.25008676523626E-2</v>
      </c>
      <c r="F113" s="20">
        <v>-6.9539817656237299E-3</v>
      </c>
      <c r="G113" s="19">
        <v>-0.60106839347233998</v>
      </c>
      <c r="H113">
        <f t="shared" si="1"/>
        <v>-1</v>
      </c>
    </row>
    <row r="114" spans="1:8" x14ac:dyDescent="0.3">
      <c r="A114" s="1">
        <v>2014</v>
      </c>
      <c r="B114" s="1">
        <v>1</v>
      </c>
      <c r="C114" s="19">
        <v>1.77657976673144</v>
      </c>
      <c r="D114" s="19">
        <v>1.7883864663476401</v>
      </c>
      <c r="E114" s="19">
        <v>-1.1806699616203601E-2</v>
      </c>
      <c r="F114" s="20">
        <v>-6.6457469781532096E-3</v>
      </c>
      <c r="G114" s="19">
        <v>-0.56769131294504904</v>
      </c>
      <c r="H114">
        <f t="shared" si="1"/>
        <v>-1</v>
      </c>
    </row>
    <row r="115" spans="1:8" x14ac:dyDescent="0.3">
      <c r="A115" s="1">
        <v>2014</v>
      </c>
      <c r="B115" s="1">
        <v>2</v>
      </c>
      <c r="C115" s="19">
        <v>1.63629804889704</v>
      </c>
      <c r="D115" s="19">
        <v>1.60115750774223</v>
      </c>
      <c r="E115" s="19">
        <v>3.5140541154808899E-2</v>
      </c>
      <c r="F115" s="20">
        <v>2.14756359200548E-2</v>
      </c>
      <c r="G115" s="19">
        <v>1.6896322083433699</v>
      </c>
      <c r="H115">
        <f t="shared" si="1"/>
        <v>1</v>
      </c>
    </row>
    <row r="116" spans="1:8" x14ac:dyDescent="0.3">
      <c r="A116" s="1">
        <v>2014</v>
      </c>
      <c r="B116" s="1">
        <v>3</v>
      </c>
      <c r="C116" s="19">
        <v>1.7420883551967701</v>
      </c>
      <c r="D116" s="19">
        <v>1.7581334052811599</v>
      </c>
      <c r="E116" s="19">
        <v>-1.6045050084386302E-2</v>
      </c>
      <c r="F116" s="20">
        <v>-9.2102389850220595E-3</v>
      </c>
      <c r="G116" s="19">
        <v>-0.771480248059631</v>
      </c>
      <c r="H116">
        <f t="shared" si="1"/>
        <v>-1</v>
      </c>
    </row>
    <row r="117" spans="1:8" x14ac:dyDescent="0.3">
      <c r="A117" s="1">
        <v>2014</v>
      </c>
      <c r="B117" s="1">
        <v>4</v>
      </c>
      <c r="C117" s="19">
        <v>1.89233644735746</v>
      </c>
      <c r="D117" s="19">
        <v>1.910286919906</v>
      </c>
      <c r="E117" s="19">
        <v>-1.7950472548539299E-2</v>
      </c>
      <c r="F117" s="20">
        <v>-9.4858779333908093E-3</v>
      </c>
      <c r="G117" s="19">
        <v>-0.86309702629166996</v>
      </c>
      <c r="H117">
        <f t="shared" si="1"/>
        <v>-1</v>
      </c>
    </row>
    <row r="118" spans="1:8" x14ac:dyDescent="0.3">
      <c r="A118" s="1">
        <v>2014</v>
      </c>
      <c r="B118" s="1">
        <v>5</v>
      </c>
      <c r="C118" s="19">
        <v>2.1302254697584102</v>
      </c>
      <c r="D118" s="19">
        <v>2.1431499355399599</v>
      </c>
      <c r="E118" s="19">
        <v>-1.2924465781542599E-2</v>
      </c>
      <c r="F118" s="20">
        <v>-6.0671820729888996E-3</v>
      </c>
      <c r="G118" s="19">
        <v>-0.62143589547817102</v>
      </c>
      <c r="H118">
        <f t="shared" si="1"/>
        <v>-1</v>
      </c>
    </row>
    <row r="119" spans="1:8" x14ac:dyDescent="0.3">
      <c r="A119" s="1">
        <v>2014</v>
      </c>
      <c r="B119" s="1">
        <v>6</v>
      </c>
      <c r="C119" s="19">
        <v>2.12824062336216</v>
      </c>
      <c r="D119" s="19">
        <v>2.1124147172412902</v>
      </c>
      <c r="E119" s="19">
        <v>1.58259061208685E-2</v>
      </c>
      <c r="F119" s="20">
        <v>7.4361451177766998E-3</v>
      </c>
      <c r="G119" s="19">
        <v>0.760943338642317</v>
      </c>
      <c r="H119">
        <f t="shared" si="1"/>
        <v>1</v>
      </c>
    </row>
    <row r="120" spans="1:8" x14ac:dyDescent="0.3">
      <c r="A120" s="1">
        <v>2014</v>
      </c>
      <c r="B120" s="1">
        <v>7</v>
      </c>
      <c r="C120" s="19">
        <v>2.3115457319044501</v>
      </c>
      <c r="D120" s="19">
        <v>2.31788727773153</v>
      </c>
      <c r="E120" s="19">
        <v>-6.3415458270741397E-3</v>
      </c>
      <c r="F120" s="20">
        <v>-2.7434221783055198E-3</v>
      </c>
      <c r="G120" s="19">
        <v>-0.30491505617134401</v>
      </c>
      <c r="H120">
        <f t="shared" si="1"/>
        <v>-1</v>
      </c>
    </row>
    <row r="121" spans="1:8" x14ac:dyDescent="0.3">
      <c r="A121" s="1">
        <v>2014</v>
      </c>
      <c r="B121" s="1">
        <v>8</v>
      </c>
      <c r="C121" s="19">
        <v>2.4599047604880799</v>
      </c>
      <c r="D121" s="19">
        <v>2.4566620824832399</v>
      </c>
      <c r="E121" s="19">
        <v>3.2426780048369101E-3</v>
      </c>
      <c r="F121" s="20">
        <v>1.31821282552155E-3</v>
      </c>
      <c r="G121" s="19">
        <v>0.15591487832022999</v>
      </c>
      <c r="H121">
        <f>IF(F121&lt;0,-1,1)</f>
        <v>1</v>
      </c>
    </row>
    <row r="122" spans="1:8" x14ac:dyDescent="0.3">
      <c r="A122" s="1">
        <v>2014</v>
      </c>
      <c r="B122" s="1">
        <v>9</v>
      </c>
      <c r="C122" s="19"/>
      <c r="D122" s="19">
        <v>2.2031214679929301</v>
      </c>
      <c r="E122" s="19"/>
    </row>
    <row r="123" spans="1:8" x14ac:dyDescent="0.3">
      <c r="A123" s="1">
        <v>2014</v>
      </c>
      <c r="B123" s="1">
        <v>10</v>
      </c>
      <c r="C123" s="19"/>
      <c r="D123" s="19">
        <v>2.0742735524747</v>
      </c>
      <c r="E123" s="19"/>
    </row>
    <row r="124" spans="1:8" x14ac:dyDescent="0.3">
      <c r="A124" s="1">
        <v>2014</v>
      </c>
      <c r="B124" s="1">
        <v>11</v>
      </c>
      <c r="C124" s="19"/>
      <c r="D124" s="19">
        <v>1.73488276872233</v>
      </c>
      <c r="E124" s="19"/>
    </row>
    <row r="125" spans="1:8" x14ac:dyDescent="0.3">
      <c r="A125" s="1">
        <v>2014</v>
      </c>
      <c r="B125" s="1">
        <v>12</v>
      </c>
      <c r="C125" s="19"/>
      <c r="D125" s="19">
        <v>1.79187249258399</v>
      </c>
      <c r="E125" s="19"/>
    </row>
    <row r="126" spans="1:8" x14ac:dyDescent="0.3">
      <c r="A126" s="1">
        <v>2015</v>
      </c>
      <c r="B126" s="1">
        <v>1</v>
      </c>
      <c r="C126" s="19"/>
      <c r="D126" s="19">
        <v>1.8019830064045299</v>
      </c>
      <c r="E126" s="19"/>
    </row>
    <row r="127" spans="1:8" x14ac:dyDescent="0.3">
      <c r="A127" s="1">
        <v>2015</v>
      </c>
      <c r="B127" s="1">
        <v>2</v>
      </c>
      <c r="C127" s="19"/>
      <c r="D127" s="19">
        <v>1.60953115065726</v>
      </c>
      <c r="E127" s="19"/>
    </row>
    <row r="128" spans="1:8" x14ac:dyDescent="0.3">
      <c r="A128" s="1">
        <v>2015</v>
      </c>
      <c r="B128" s="1">
        <v>3</v>
      </c>
      <c r="C128" s="19"/>
      <c r="D128" s="19">
        <v>1.7850037238954899</v>
      </c>
      <c r="E128" s="19"/>
    </row>
    <row r="129" spans="1:5" x14ac:dyDescent="0.3">
      <c r="A129" s="1">
        <v>2015</v>
      </c>
      <c r="B129" s="1">
        <v>4</v>
      </c>
      <c r="C129" s="19"/>
      <c r="D129" s="19">
        <v>1.8503072544943699</v>
      </c>
      <c r="E129" s="19"/>
    </row>
    <row r="130" spans="1:5" x14ac:dyDescent="0.3">
      <c r="A130" s="1">
        <v>2015</v>
      </c>
      <c r="B130" s="1">
        <v>5</v>
      </c>
      <c r="C130" s="19"/>
      <c r="D130" s="19">
        <v>2.11998651538768</v>
      </c>
      <c r="E130" s="19"/>
    </row>
    <row r="131" spans="1:5" x14ac:dyDescent="0.3">
      <c r="A131" s="1">
        <v>2015</v>
      </c>
      <c r="B131" s="1">
        <v>6</v>
      </c>
      <c r="C131" s="19"/>
      <c r="D131" s="19">
        <v>2.19730972605395</v>
      </c>
      <c r="E131" s="19"/>
    </row>
    <row r="132" spans="1:5" x14ac:dyDescent="0.3">
      <c r="A132" s="1">
        <v>2015</v>
      </c>
      <c r="B132" s="1">
        <v>7</v>
      </c>
      <c r="C132" s="19"/>
      <c r="D132" s="19">
        <v>2.35424076540047</v>
      </c>
      <c r="E132" s="19"/>
    </row>
    <row r="133" spans="1:5" x14ac:dyDescent="0.3">
      <c r="A133" s="1">
        <v>2015</v>
      </c>
      <c r="B133" s="1">
        <v>8</v>
      </c>
      <c r="C133" s="19"/>
      <c r="D133" s="19">
        <v>2.3853287102041998</v>
      </c>
      <c r="E133" s="19"/>
    </row>
    <row r="134" spans="1:5" x14ac:dyDescent="0.3">
      <c r="A134" s="1">
        <v>2015</v>
      </c>
      <c r="B134" s="1">
        <v>9</v>
      </c>
      <c r="C134" s="19"/>
      <c r="D134" s="19">
        <v>2.2105253858810499</v>
      </c>
      <c r="E134" s="19"/>
    </row>
    <row r="135" spans="1:5" x14ac:dyDescent="0.3">
      <c r="A135" s="1">
        <v>2015</v>
      </c>
      <c r="B135" s="1">
        <v>10</v>
      </c>
      <c r="C135" s="19"/>
      <c r="D135" s="19">
        <v>2.0859638339919599</v>
      </c>
      <c r="E135" s="19"/>
    </row>
    <row r="136" spans="1:5" x14ac:dyDescent="0.3">
      <c r="A136" s="1">
        <v>2015</v>
      </c>
      <c r="B136" s="1">
        <v>11</v>
      </c>
      <c r="C136" s="19"/>
      <c r="D136" s="19">
        <v>1.7558800042216101</v>
      </c>
      <c r="E136" s="19"/>
    </row>
    <row r="137" spans="1:5" x14ac:dyDescent="0.3">
      <c r="A137" s="1">
        <v>2015</v>
      </c>
      <c r="B137" s="1">
        <v>12</v>
      </c>
      <c r="C137" s="19"/>
      <c r="D137" s="19">
        <v>1.8144028768715501</v>
      </c>
      <c r="E137" s="19"/>
    </row>
    <row r="138" spans="1:5" x14ac:dyDescent="0.3">
      <c r="A138" s="1">
        <v>2016</v>
      </c>
      <c r="B138" s="1">
        <v>1</v>
      </c>
      <c r="C138" s="19"/>
      <c r="D138" s="19">
        <v>1.8247232123142401</v>
      </c>
      <c r="E138" s="19"/>
    </row>
    <row r="139" spans="1:5" x14ac:dyDescent="0.3">
      <c r="A139" s="1">
        <v>2016</v>
      </c>
      <c r="B139" s="1">
        <v>2</v>
      </c>
      <c r="C139" s="19"/>
      <c r="D139" s="19">
        <v>1.69226747376368</v>
      </c>
      <c r="E139" s="19"/>
    </row>
    <row r="140" spans="1:5" x14ac:dyDescent="0.3">
      <c r="A140" s="1">
        <v>2016</v>
      </c>
      <c r="B140" s="1">
        <v>3</v>
      </c>
      <c r="C140" s="19"/>
      <c r="D140" s="19">
        <v>1.8025932002220699</v>
      </c>
      <c r="E140" s="19"/>
    </row>
    <row r="141" spans="1:5" x14ac:dyDescent="0.3">
      <c r="A141" s="1">
        <v>2016</v>
      </c>
      <c r="B141" s="1">
        <v>4</v>
      </c>
      <c r="C141" s="19"/>
      <c r="D141" s="19">
        <v>1.86354051550389</v>
      </c>
      <c r="E141" s="19"/>
    </row>
    <row r="142" spans="1:5" x14ac:dyDescent="0.3">
      <c r="A142" s="1">
        <v>2016</v>
      </c>
      <c r="B142" s="1">
        <v>5</v>
      </c>
      <c r="C142" s="19"/>
      <c r="D142" s="19">
        <v>2.1258858888315002</v>
      </c>
      <c r="E142" s="19"/>
    </row>
    <row r="143" spans="1:5" x14ac:dyDescent="0.3">
      <c r="A143" s="1">
        <v>2016</v>
      </c>
      <c r="B143" s="1">
        <v>6</v>
      </c>
      <c r="C143" s="19"/>
      <c r="D143" s="19">
        <v>2.1986713899369499</v>
      </c>
      <c r="E143" s="19"/>
    </row>
    <row r="144" spans="1:5" x14ac:dyDescent="0.3">
      <c r="A144" s="1">
        <v>2016</v>
      </c>
      <c r="B144" s="1">
        <v>7</v>
      </c>
      <c r="C144" s="19"/>
      <c r="D144" s="19">
        <v>2.3521651761195601</v>
      </c>
      <c r="E144" s="19"/>
    </row>
    <row r="145" spans="1:5" x14ac:dyDescent="0.3">
      <c r="A145" s="1">
        <v>2016</v>
      </c>
      <c r="B145" s="1">
        <v>8</v>
      </c>
      <c r="C145" s="19"/>
      <c r="D145" s="19">
        <v>2.3829888741878502</v>
      </c>
      <c r="E145" s="19"/>
    </row>
    <row r="146" spans="1:5" x14ac:dyDescent="0.3">
      <c r="A146" s="1">
        <v>2016</v>
      </c>
      <c r="B146" s="1">
        <v>9</v>
      </c>
      <c r="C146" s="19"/>
      <c r="D146" s="19">
        <v>2.2111678530524799</v>
      </c>
      <c r="E146" s="19"/>
    </row>
    <row r="147" spans="1:5" x14ac:dyDescent="0.3">
      <c r="A147" s="1">
        <v>2016</v>
      </c>
      <c r="B147" s="1">
        <v>10</v>
      </c>
      <c r="C147" s="19"/>
      <c r="D147" s="19">
        <v>2.09142020494079</v>
      </c>
      <c r="E147" s="19"/>
    </row>
    <row r="148" spans="1:5" x14ac:dyDescent="0.3">
      <c r="A148" s="1">
        <v>2016</v>
      </c>
      <c r="B148" s="1">
        <v>11</v>
      </c>
      <c r="C148" s="19"/>
      <c r="D148" s="19">
        <v>1.7693410260168301</v>
      </c>
      <c r="E148" s="19"/>
    </row>
    <row r="149" spans="1:5" x14ac:dyDescent="0.3">
      <c r="A149" s="1">
        <v>2016</v>
      </c>
      <c r="B149" s="1">
        <v>12</v>
      </c>
      <c r="C149" s="19"/>
      <c r="D149" s="19">
        <v>1.8303093723044299</v>
      </c>
      <c r="E149" s="19"/>
    </row>
    <row r="150" spans="1:5" x14ac:dyDescent="0.3">
      <c r="A150" s="1">
        <v>2017</v>
      </c>
      <c r="B150" s="1">
        <v>1</v>
      </c>
      <c r="C150" s="19"/>
      <c r="D150" s="19">
        <v>1.8421596781485501</v>
      </c>
      <c r="E150" s="19"/>
    </row>
    <row r="151" spans="1:5" x14ac:dyDescent="0.3">
      <c r="A151" s="1">
        <v>2017</v>
      </c>
      <c r="B151" s="1">
        <v>2</v>
      </c>
      <c r="C151" s="19"/>
      <c r="D151" s="19">
        <v>1.6476103254165899</v>
      </c>
      <c r="E151" s="19"/>
    </row>
    <row r="152" spans="1:5" x14ac:dyDescent="0.3">
      <c r="A152" s="1">
        <v>2017</v>
      </c>
      <c r="B152" s="1">
        <v>3</v>
      </c>
      <c r="C152" s="19"/>
      <c r="D152" s="19">
        <v>1.8178134790531699</v>
      </c>
      <c r="E152" s="19"/>
    </row>
    <row r="153" spans="1:5" x14ac:dyDescent="0.3">
      <c r="A153" s="1">
        <v>2017</v>
      </c>
      <c r="B153" s="1">
        <v>4</v>
      </c>
      <c r="C153" s="19"/>
      <c r="D153" s="19">
        <v>1.87504131005539</v>
      </c>
      <c r="E153" s="19"/>
    </row>
    <row r="154" spans="1:5" x14ac:dyDescent="0.3">
      <c r="A154" s="1">
        <v>2017</v>
      </c>
      <c r="B154" s="1">
        <v>5</v>
      </c>
      <c r="C154" s="19"/>
      <c r="D154" s="19">
        <v>2.1301734247436102</v>
      </c>
      <c r="E154" s="19"/>
    </row>
    <row r="155" spans="1:5" x14ac:dyDescent="0.3">
      <c r="A155" s="1">
        <v>2017</v>
      </c>
      <c r="B155" s="1">
        <v>6</v>
      </c>
      <c r="C155" s="19"/>
      <c r="D155" s="19">
        <v>2.1979540608584802</v>
      </c>
      <c r="E155" s="19"/>
    </row>
    <row r="156" spans="1:5" x14ac:dyDescent="0.3">
      <c r="A156" s="1">
        <v>2017</v>
      </c>
      <c r="B156" s="1">
        <v>7</v>
      </c>
      <c r="C156" s="19"/>
      <c r="D156" s="19">
        <v>2.3473208069006799</v>
      </c>
      <c r="E156" s="19"/>
    </row>
    <row r="157" spans="1:5" x14ac:dyDescent="0.3">
      <c r="A157" s="1">
        <v>2017</v>
      </c>
      <c r="B157" s="1">
        <v>8</v>
      </c>
      <c r="C157" s="19"/>
      <c r="D157" s="19">
        <v>2.3773699661605501</v>
      </c>
      <c r="E157" s="19"/>
    </row>
    <row r="158" spans="1:5" x14ac:dyDescent="0.3">
      <c r="A158" s="1">
        <v>2017</v>
      </c>
      <c r="B158" s="1">
        <v>9</v>
      </c>
      <c r="C158" s="19"/>
      <c r="D158" s="19">
        <v>2.2086718338665499</v>
      </c>
      <c r="E158" s="19"/>
    </row>
    <row r="159" spans="1:5" x14ac:dyDescent="0.3">
      <c r="A159" s="1">
        <v>2017</v>
      </c>
      <c r="B159" s="1">
        <v>10</v>
      </c>
      <c r="C159" s="19"/>
      <c r="D159" s="19">
        <v>2.0942067264589399</v>
      </c>
      <c r="E159" s="19"/>
    </row>
    <row r="160" spans="1:5" x14ac:dyDescent="0.3">
      <c r="A160" s="1">
        <v>2017</v>
      </c>
      <c r="B160" s="1">
        <v>11</v>
      </c>
      <c r="C160" s="19"/>
      <c r="D160" s="19">
        <v>1.78020404653001</v>
      </c>
      <c r="E160" s="19"/>
    </row>
    <row r="161" spans="1:5" x14ac:dyDescent="0.3">
      <c r="A161" s="1">
        <v>2017</v>
      </c>
      <c r="B161" s="1">
        <v>12</v>
      </c>
      <c r="C161" s="19"/>
      <c r="D161" s="19">
        <v>1.842789915972</v>
      </c>
      <c r="E161" s="19"/>
    </row>
    <row r="162" spans="1:5" x14ac:dyDescent="0.3">
      <c r="A162" s="1">
        <v>2018</v>
      </c>
      <c r="B162" s="1">
        <v>1</v>
      </c>
      <c r="C162" s="19"/>
      <c r="D162" s="19">
        <v>1.8550318816573499</v>
      </c>
      <c r="E162" s="19"/>
    </row>
    <row r="163" spans="1:5" x14ac:dyDescent="0.3">
      <c r="A163" s="1">
        <v>2018</v>
      </c>
      <c r="B163" s="1">
        <v>2</v>
      </c>
      <c r="C163" s="19"/>
      <c r="D163" s="19">
        <v>1.6588876930351</v>
      </c>
      <c r="E163" s="19"/>
    </row>
    <row r="164" spans="1:5" x14ac:dyDescent="0.3">
      <c r="A164" s="1">
        <v>2018</v>
      </c>
      <c r="B164" s="1">
        <v>3</v>
      </c>
      <c r="C164" s="19"/>
      <c r="D164" s="19">
        <v>1.8265750776827601</v>
      </c>
      <c r="E164" s="19"/>
    </row>
    <row r="165" spans="1:5" x14ac:dyDescent="0.3">
      <c r="A165" s="1">
        <v>2018</v>
      </c>
      <c r="B165" s="1">
        <v>4</v>
      </c>
      <c r="C165" s="19"/>
      <c r="D165" s="19">
        <v>1.88022459731703</v>
      </c>
      <c r="E165" s="19"/>
    </row>
    <row r="166" spans="1:5" x14ac:dyDescent="0.3">
      <c r="A166" s="1">
        <v>2018</v>
      </c>
      <c r="B166" s="1">
        <v>5</v>
      </c>
      <c r="C166" s="19"/>
      <c r="D166" s="19">
        <v>2.12914588409792</v>
      </c>
      <c r="E166" s="19"/>
    </row>
    <row r="167" spans="1:5" x14ac:dyDescent="0.3">
      <c r="A167" s="1">
        <v>2018</v>
      </c>
      <c r="B167" s="1">
        <v>6</v>
      </c>
      <c r="C167" s="19"/>
      <c r="D167" s="19">
        <v>2.1924966272541102</v>
      </c>
      <c r="E167" s="19"/>
    </row>
    <row r="168" spans="1:5" x14ac:dyDescent="0.3">
      <c r="A168" s="1">
        <v>2018</v>
      </c>
      <c r="B168" s="1">
        <v>7</v>
      </c>
      <c r="C168" s="19"/>
      <c r="D168" s="19">
        <v>2.3381060224520098</v>
      </c>
      <c r="E168" s="19"/>
    </row>
    <row r="169" spans="1:5" x14ac:dyDescent="0.3">
      <c r="A169" s="1">
        <v>2018</v>
      </c>
      <c r="B169" s="1">
        <v>8</v>
      </c>
      <c r="C169" s="19"/>
      <c r="D169" s="19">
        <v>2.3671556747511802</v>
      </c>
      <c r="E169" s="19"/>
    </row>
    <row r="170" spans="1:5" x14ac:dyDescent="0.3">
      <c r="A170" s="1">
        <v>2018</v>
      </c>
      <c r="B170" s="1">
        <v>9</v>
      </c>
      <c r="C170" s="19"/>
      <c r="D170" s="19">
        <v>2.20078595140461</v>
      </c>
      <c r="E170" s="19"/>
    </row>
    <row r="171" spans="1:5" x14ac:dyDescent="0.3">
      <c r="A171" s="1">
        <v>2018</v>
      </c>
      <c r="B171" s="1">
        <v>10</v>
      </c>
      <c r="C171" s="19"/>
      <c r="D171" s="19">
        <v>2.0906906327518899</v>
      </c>
      <c r="E171" s="19"/>
    </row>
    <row r="172" spans="1:5" x14ac:dyDescent="0.3">
      <c r="A172" s="1">
        <v>2018</v>
      </c>
      <c r="B172" s="1">
        <v>11</v>
      </c>
      <c r="C172" s="19"/>
      <c r="D172" s="19">
        <v>1.78375799350789</v>
      </c>
      <c r="E172" s="19"/>
    </row>
    <row r="173" spans="1:5" x14ac:dyDescent="0.3">
      <c r="A173" s="1">
        <v>2018</v>
      </c>
      <c r="B173" s="1">
        <v>12</v>
      </c>
      <c r="C173" s="19"/>
      <c r="D173" s="19">
        <v>1.8484021057629501</v>
      </c>
      <c r="E173" s="19"/>
    </row>
    <row r="174" spans="1:5" x14ac:dyDescent="0.3">
      <c r="A174" s="1">
        <v>2019</v>
      </c>
      <c r="B174" s="1">
        <v>1</v>
      </c>
      <c r="C174" s="19"/>
      <c r="D174" s="19">
        <v>1.86156202166775</v>
      </c>
      <c r="E174" s="19"/>
    </row>
    <row r="175" spans="1:5" x14ac:dyDescent="0.3">
      <c r="A175" s="1">
        <v>2019</v>
      </c>
      <c r="B175" s="1">
        <v>2</v>
      </c>
      <c r="C175" s="19"/>
      <c r="D175" s="19">
        <v>1.6648908460960601</v>
      </c>
      <c r="E175" s="19"/>
    </row>
    <row r="176" spans="1:5" x14ac:dyDescent="0.3">
      <c r="A176" s="1">
        <v>2019</v>
      </c>
      <c r="B176" s="1">
        <v>3</v>
      </c>
      <c r="C176" s="19"/>
      <c r="D176" s="19">
        <v>1.8308931224995399</v>
      </c>
      <c r="E176" s="19"/>
    </row>
    <row r="177" spans="1:5" x14ac:dyDescent="0.3">
      <c r="A177" s="1">
        <v>2019</v>
      </c>
      <c r="B177" s="1">
        <v>4</v>
      </c>
      <c r="C177" s="19"/>
      <c r="D177" s="19">
        <v>1.88166717170447</v>
      </c>
      <c r="E177" s="19"/>
    </row>
    <row r="178" spans="1:5" x14ac:dyDescent="0.3">
      <c r="A178" s="1">
        <v>2019</v>
      </c>
      <c r="B178" s="1">
        <v>5</v>
      </c>
      <c r="C178" s="19"/>
      <c r="D178" s="19">
        <v>2.12500137438174</v>
      </c>
      <c r="E178" s="19"/>
    </row>
    <row r="179" spans="1:5" x14ac:dyDescent="0.3">
      <c r="A179" s="1">
        <v>2019</v>
      </c>
      <c r="B179" s="1">
        <v>6</v>
      </c>
      <c r="C179" s="19"/>
      <c r="D179" s="19">
        <v>2.1846696911646601</v>
      </c>
      <c r="E179" s="19"/>
    </row>
    <row r="180" spans="1:5" x14ac:dyDescent="0.3">
      <c r="A180" s="1">
        <v>2019</v>
      </c>
      <c r="B180" s="1">
        <v>7</v>
      </c>
      <c r="C180" s="19"/>
      <c r="D180" s="19">
        <v>2.3273985430294202</v>
      </c>
      <c r="E180" s="19"/>
    </row>
    <row r="181" spans="1:5" x14ac:dyDescent="0.3">
      <c r="A181" s="1">
        <v>2019</v>
      </c>
      <c r="B181" s="1">
        <v>8</v>
      </c>
      <c r="C181" s="19"/>
      <c r="D181" s="19">
        <v>2.3564321231281999</v>
      </c>
      <c r="E181" s="19"/>
    </row>
    <row r="182" spans="1:5" x14ac:dyDescent="0.3">
      <c r="A182" s="1">
        <v>2019</v>
      </c>
      <c r="B182" s="1">
        <v>9</v>
      </c>
      <c r="C182" s="19"/>
      <c r="D182" s="19">
        <v>2.19315553977333</v>
      </c>
      <c r="E182" s="19"/>
    </row>
    <row r="183" spans="1:5" x14ac:dyDescent="0.3">
      <c r="A183" s="1">
        <v>2019</v>
      </c>
      <c r="B183" s="1">
        <v>10</v>
      </c>
      <c r="C183" s="19"/>
      <c r="D183" s="19">
        <v>2.0876481323624798</v>
      </c>
      <c r="E183" s="19"/>
    </row>
    <row r="184" spans="1:5" x14ac:dyDescent="0.3">
      <c r="A184" s="1">
        <v>2019</v>
      </c>
      <c r="B184" s="1">
        <v>11</v>
      </c>
      <c r="C184" s="19"/>
      <c r="D184" s="19">
        <v>1.7873544208116701</v>
      </c>
      <c r="E184" s="19"/>
    </row>
    <row r="185" spans="1:5" x14ac:dyDescent="0.3">
      <c r="A185" s="1">
        <v>2019</v>
      </c>
      <c r="B185" s="1">
        <v>12</v>
      </c>
      <c r="C185" s="19"/>
      <c r="D185" s="19">
        <v>1.85328001362123</v>
      </c>
      <c r="E185" s="19"/>
    </row>
    <row r="186" spans="1:5" x14ac:dyDescent="0.3">
      <c r="A186" s="1">
        <v>2020</v>
      </c>
      <c r="B186" s="1">
        <v>1</v>
      </c>
      <c r="C186" s="19"/>
      <c r="D186" s="19">
        <v>1.8669965264803501</v>
      </c>
      <c r="E186" s="19"/>
    </row>
    <row r="187" spans="1:5" x14ac:dyDescent="0.3">
      <c r="A187" s="1">
        <v>2020</v>
      </c>
      <c r="B187" s="1">
        <v>2</v>
      </c>
      <c r="C187" s="19"/>
      <c r="D187" s="19">
        <v>1.7317794230556101</v>
      </c>
      <c r="E187" s="19"/>
    </row>
    <row r="188" spans="1:5" x14ac:dyDescent="0.3">
      <c r="A188" s="1">
        <v>2020</v>
      </c>
      <c r="B188" s="1">
        <v>3</v>
      </c>
      <c r="C188" s="19"/>
      <c r="D188" s="19">
        <v>1.83455027917744</v>
      </c>
      <c r="E188" s="19"/>
    </row>
    <row r="189" spans="1:5" x14ac:dyDescent="0.3">
      <c r="A189" s="1">
        <v>2020</v>
      </c>
      <c r="B189" s="1">
        <v>4</v>
      </c>
      <c r="C189" s="19"/>
      <c r="D189" s="19">
        <v>1.88272841676341</v>
      </c>
      <c r="E189" s="19"/>
    </row>
    <row r="190" spans="1:5" x14ac:dyDescent="0.3">
      <c r="A190" s="1">
        <v>2020</v>
      </c>
      <c r="B190" s="1">
        <v>5</v>
      </c>
      <c r="C190" s="19"/>
      <c r="D190" s="19">
        <v>2.1204238431062201</v>
      </c>
      <c r="E190" s="19"/>
    </row>
    <row r="191" spans="1:5" x14ac:dyDescent="0.3">
      <c r="A191" s="1">
        <v>2020</v>
      </c>
      <c r="B191" s="1">
        <v>6</v>
      </c>
      <c r="C191" s="19"/>
      <c r="D191" s="19">
        <v>2.1757775903355498</v>
      </c>
      <c r="E191" s="19"/>
    </row>
    <row r="192" spans="1:5" x14ac:dyDescent="0.3">
      <c r="A192" s="1">
        <v>2020</v>
      </c>
      <c r="B192" s="1">
        <v>7</v>
      </c>
      <c r="C192" s="19"/>
      <c r="D192" s="19">
        <v>2.3148184789591801</v>
      </c>
      <c r="E192" s="19"/>
    </row>
    <row r="193" spans="1:5" x14ac:dyDescent="0.3">
      <c r="A193" s="1">
        <v>2020</v>
      </c>
      <c r="B193" s="1">
        <v>8</v>
      </c>
      <c r="C193" s="19"/>
      <c r="D193" s="19">
        <v>2.3429022030799902</v>
      </c>
      <c r="E193" s="19"/>
    </row>
    <row r="194" spans="1:5" x14ac:dyDescent="0.3">
      <c r="A194" s="1">
        <v>2020</v>
      </c>
      <c r="B194" s="1">
        <v>9</v>
      </c>
      <c r="C194" s="19"/>
      <c r="D194" s="19">
        <v>2.1818279497226598</v>
      </c>
      <c r="E194" s="19"/>
    </row>
    <row r="195" spans="1:5" x14ac:dyDescent="0.3">
      <c r="A195" s="1">
        <v>2020</v>
      </c>
      <c r="B195" s="1">
        <v>10</v>
      </c>
      <c r="C195" s="19"/>
      <c r="D195" s="19">
        <v>2.0804455248855098</v>
      </c>
      <c r="E195" s="19"/>
    </row>
    <row r="196" spans="1:5" x14ac:dyDescent="0.3">
      <c r="A196" s="1">
        <v>2020</v>
      </c>
      <c r="B196" s="1">
        <v>11</v>
      </c>
      <c r="C196" s="19"/>
      <c r="D196" s="19">
        <v>1.7868210306563901</v>
      </c>
      <c r="E196" s="19"/>
    </row>
    <row r="197" spans="1:5" x14ac:dyDescent="0.3">
      <c r="A197" s="1">
        <v>2020</v>
      </c>
      <c r="B197" s="1">
        <v>12</v>
      </c>
      <c r="C197" s="19"/>
      <c r="D197" s="19">
        <v>1.8547754616249701</v>
      </c>
      <c r="E197" s="19"/>
    </row>
    <row r="198" spans="1:5" x14ac:dyDescent="0.3">
      <c r="A198" s="1">
        <v>2021</v>
      </c>
      <c r="B198" s="1">
        <v>1</v>
      </c>
      <c r="C198" s="19"/>
      <c r="D198" s="19">
        <v>1.86939618978834</v>
      </c>
      <c r="E198" s="19"/>
    </row>
    <row r="199" spans="1:5" x14ac:dyDescent="0.3">
      <c r="A199" s="1">
        <v>2021</v>
      </c>
      <c r="B199" s="1">
        <v>2</v>
      </c>
      <c r="C199" s="19"/>
      <c r="D199" s="19">
        <v>1.6711164443870801</v>
      </c>
      <c r="E199" s="19"/>
    </row>
    <row r="200" spans="1:5" x14ac:dyDescent="0.3">
      <c r="A200" s="1">
        <v>2021</v>
      </c>
      <c r="B200" s="1">
        <v>3</v>
      </c>
      <c r="C200" s="19"/>
      <c r="D200" s="19">
        <v>1.8333102104379499</v>
      </c>
      <c r="E200" s="19"/>
    </row>
    <row r="201" spans="1:5" x14ac:dyDescent="0.3">
      <c r="A201" s="1">
        <v>2021</v>
      </c>
      <c r="B201" s="1">
        <v>4</v>
      </c>
      <c r="C201" s="19"/>
      <c r="D201" s="19">
        <v>1.87811925899804</v>
      </c>
      <c r="E201" s="19"/>
    </row>
    <row r="202" spans="1:5" x14ac:dyDescent="0.3">
      <c r="A202" s="1">
        <v>2021</v>
      </c>
      <c r="B202" s="1">
        <v>5</v>
      </c>
      <c r="C202" s="19"/>
      <c r="D202" s="19">
        <v>2.11063233324399</v>
      </c>
      <c r="E202" s="19"/>
    </row>
    <row r="203" spans="1:5" x14ac:dyDescent="0.3">
      <c r="A203" s="1">
        <v>2021</v>
      </c>
      <c r="B203" s="1">
        <v>6</v>
      </c>
      <c r="C203" s="19"/>
      <c r="D203" s="19">
        <v>2.1627667637407999</v>
      </c>
      <c r="E203" s="19"/>
    </row>
    <row r="204" spans="1:5" x14ac:dyDescent="0.3">
      <c r="A204" s="1">
        <v>2021</v>
      </c>
      <c r="B204" s="1">
        <v>7</v>
      </c>
      <c r="C204" s="19"/>
      <c r="D204" s="19">
        <v>2.2993327200407601</v>
      </c>
      <c r="E204" s="19"/>
    </row>
    <row r="205" spans="1:5" x14ac:dyDescent="0.3">
      <c r="A205" s="1">
        <v>2021</v>
      </c>
      <c r="B205" s="1">
        <v>8</v>
      </c>
      <c r="C205" s="19"/>
      <c r="D205" s="19">
        <v>2.3271425818012599</v>
      </c>
      <c r="E205" s="19"/>
    </row>
    <row r="206" spans="1:5" x14ac:dyDescent="0.3">
      <c r="A206" s="1">
        <v>2021</v>
      </c>
      <c r="B206" s="1">
        <v>9</v>
      </c>
      <c r="C206" s="19"/>
      <c r="D206" s="19">
        <v>2.1683072335137901</v>
      </c>
      <c r="E206" s="19"/>
    </row>
    <row r="207" spans="1:5" x14ac:dyDescent="0.3">
      <c r="A207" s="1">
        <v>2021</v>
      </c>
      <c r="B207" s="1">
        <v>10</v>
      </c>
      <c r="C207" s="19"/>
      <c r="D207" s="19">
        <v>2.07075254099504</v>
      </c>
      <c r="E207" s="19"/>
    </row>
    <row r="208" spans="1:5" x14ac:dyDescent="0.3">
      <c r="A208" s="1">
        <v>2021</v>
      </c>
      <c r="B208" s="1">
        <v>11</v>
      </c>
      <c r="C208" s="19"/>
      <c r="D208" s="19">
        <v>1.78325882327968</v>
      </c>
      <c r="E208" s="19"/>
    </row>
    <row r="209" spans="1:5" x14ac:dyDescent="0.3">
      <c r="A209" s="1">
        <v>2021</v>
      </c>
      <c r="B209" s="1">
        <v>12</v>
      </c>
      <c r="C209" s="19"/>
      <c r="D209" s="19">
        <v>1.85337950577299</v>
      </c>
      <c r="E209" s="19"/>
    </row>
    <row r="210" spans="1:5" x14ac:dyDescent="0.3">
      <c r="A210" s="1">
        <v>2022</v>
      </c>
      <c r="B210" s="1">
        <v>1</v>
      </c>
      <c r="C210" s="19"/>
      <c r="D210" s="19">
        <v>1.8689686990274199</v>
      </c>
      <c r="E210" s="19"/>
    </row>
    <row r="211" spans="1:5" x14ac:dyDescent="0.3">
      <c r="A211" s="1">
        <v>2022</v>
      </c>
      <c r="B211" s="1">
        <v>2</v>
      </c>
      <c r="C211" s="19"/>
      <c r="D211" s="19">
        <v>1.6704532546900901</v>
      </c>
      <c r="E211" s="19"/>
    </row>
    <row r="212" spans="1:5" x14ac:dyDescent="0.3">
      <c r="A212" s="1">
        <v>2022</v>
      </c>
      <c r="B212" s="1">
        <v>3</v>
      </c>
      <c r="C212" s="19"/>
      <c r="D212" s="19">
        <v>1.83112201328848</v>
      </c>
      <c r="E212" s="19"/>
    </row>
    <row r="213" spans="1:5" x14ac:dyDescent="0.3">
      <c r="A213" s="1">
        <v>2022</v>
      </c>
      <c r="B213" s="1">
        <v>4</v>
      </c>
      <c r="C213" s="19"/>
      <c r="D213" s="19">
        <v>1.8732378014758999</v>
      </c>
      <c r="E213" s="19"/>
    </row>
    <row r="214" spans="1:5" x14ac:dyDescent="0.3">
      <c r="A214" s="1">
        <v>2022</v>
      </c>
      <c r="B214" s="1">
        <v>5</v>
      </c>
      <c r="C214" s="19"/>
      <c r="D214" s="19">
        <v>2.1005698677923399</v>
      </c>
      <c r="E214" s="19"/>
    </row>
    <row r="215" spans="1:5" x14ac:dyDescent="0.3">
      <c r="A215" s="1">
        <v>2022</v>
      </c>
      <c r="B215" s="1">
        <v>6</v>
      </c>
      <c r="C215" s="19"/>
      <c r="D215" s="19">
        <v>2.1494091446782302</v>
      </c>
      <c r="E215" s="19"/>
    </row>
    <row r="216" spans="1:5" x14ac:dyDescent="0.3">
      <c r="A216" s="1">
        <v>2022</v>
      </c>
      <c r="B216" s="1">
        <v>7</v>
      </c>
      <c r="C216" s="19"/>
      <c r="D216" s="19">
        <v>2.2833460598945998</v>
      </c>
      <c r="E216" s="19"/>
    </row>
    <row r="217" spans="1:5" x14ac:dyDescent="0.3">
      <c r="A217" s="1">
        <v>2022</v>
      </c>
      <c r="B217" s="1">
        <v>8</v>
      </c>
      <c r="C217" s="19"/>
      <c r="D217" s="19">
        <v>2.3111442024993298</v>
      </c>
      <c r="E217" s="19"/>
    </row>
    <row r="218" spans="1:5" x14ac:dyDescent="0.3">
      <c r="A218" s="1">
        <v>2022</v>
      </c>
      <c r="B218" s="1">
        <v>9</v>
      </c>
      <c r="C218" s="19"/>
      <c r="D218" s="19">
        <v>2.1553105229989602</v>
      </c>
      <c r="E218" s="19"/>
    </row>
    <row r="219" spans="1:5" x14ac:dyDescent="0.3">
      <c r="A219" s="1">
        <v>2022</v>
      </c>
      <c r="B219" s="1">
        <v>10</v>
      </c>
      <c r="C219" s="19"/>
      <c r="D219" s="19">
        <v>2.0624324314242601</v>
      </c>
      <c r="E219" s="19"/>
    </row>
    <row r="220" spans="1:5" x14ac:dyDescent="0.3">
      <c r="A220" s="1">
        <v>2022</v>
      </c>
      <c r="B220" s="1">
        <v>11</v>
      </c>
      <c r="C220" s="19"/>
      <c r="D220" s="19">
        <v>1.7819339685258899</v>
      </c>
      <c r="E220" s="19"/>
    </row>
    <row r="221" spans="1:5" x14ac:dyDescent="0.3">
      <c r="A221" s="1">
        <v>2022</v>
      </c>
      <c r="B221" s="1">
        <v>12</v>
      </c>
      <c r="C221" s="19"/>
      <c r="D221" s="19">
        <v>1.8539346906959799</v>
      </c>
      <c r="E221" s="19"/>
    </row>
    <row r="222" spans="1:5" x14ac:dyDescent="0.3">
      <c r="A222" s="1">
        <v>2023</v>
      </c>
      <c r="B222" s="1">
        <v>1</v>
      </c>
      <c r="C222" s="19"/>
      <c r="D222" s="19">
        <v>1.87078971626586</v>
      </c>
      <c r="E222" s="19"/>
    </row>
    <row r="223" spans="1:5" x14ac:dyDescent="0.3">
      <c r="A223" s="1">
        <v>2023</v>
      </c>
      <c r="B223" s="1">
        <v>2</v>
      </c>
      <c r="C223" s="19"/>
      <c r="D223" s="19">
        <v>1.6718802097053</v>
      </c>
      <c r="E223" s="19"/>
    </row>
    <row r="224" spans="1:5" x14ac:dyDescent="0.3">
      <c r="A224" s="1">
        <v>2023</v>
      </c>
      <c r="B224" s="1">
        <v>3</v>
      </c>
      <c r="C224" s="19"/>
      <c r="D224" s="19">
        <v>1.8314362235489501</v>
      </c>
      <c r="E224" s="19"/>
    </row>
    <row r="225" spans="1:5" x14ac:dyDescent="0.3">
      <c r="A225" s="1">
        <v>2023</v>
      </c>
      <c r="B225" s="1">
        <v>4</v>
      </c>
      <c r="C225" s="19"/>
      <c r="D225" s="19">
        <v>1.8716721667837499</v>
      </c>
      <c r="E225" s="19"/>
    </row>
    <row r="226" spans="1:5" x14ac:dyDescent="0.3">
      <c r="A226" s="1">
        <v>2023</v>
      </c>
      <c r="B226" s="1">
        <v>5</v>
      </c>
      <c r="C226" s="19"/>
      <c r="D226" s="19">
        <v>2.0952217575844001</v>
      </c>
      <c r="E226" s="19"/>
    </row>
    <row r="227" spans="1:5" x14ac:dyDescent="0.3">
      <c r="A227" s="1">
        <v>2023</v>
      </c>
      <c r="B227" s="1">
        <v>6</v>
      </c>
      <c r="C227" s="19"/>
      <c r="D227" s="19">
        <v>2.14147920675578</v>
      </c>
      <c r="E227" s="19"/>
    </row>
    <row r="228" spans="1:5" x14ac:dyDescent="0.3">
      <c r="A228" s="1">
        <v>2023</v>
      </c>
      <c r="B228" s="1">
        <v>7</v>
      </c>
      <c r="C228" s="19"/>
      <c r="D228" s="19">
        <v>2.2733371391847901</v>
      </c>
      <c r="E228" s="19"/>
    </row>
    <row r="229" spans="1:5" x14ac:dyDescent="0.3">
      <c r="A229" s="1">
        <v>2023</v>
      </c>
      <c r="B229" s="1">
        <v>8</v>
      </c>
      <c r="C229" s="19"/>
      <c r="D229" s="19">
        <v>2.30096537838181</v>
      </c>
      <c r="E229" s="19"/>
    </row>
    <row r="230" spans="1:5" x14ac:dyDescent="0.3">
      <c r="A230" s="1">
        <v>2023</v>
      </c>
      <c r="B230" s="1">
        <v>9</v>
      </c>
      <c r="C230" s="19"/>
      <c r="D230" s="19">
        <v>2.14711037473031</v>
      </c>
      <c r="E230" s="19"/>
    </row>
    <row r="231" spans="1:5" x14ac:dyDescent="0.3">
      <c r="A231" s="1">
        <v>2023</v>
      </c>
      <c r="B231" s="1">
        <v>10</v>
      </c>
      <c r="C231" s="19"/>
      <c r="D231" s="19">
        <v>2.0574037119452702</v>
      </c>
      <c r="E231" s="19"/>
    </row>
    <row r="232" spans="1:5" x14ac:dyDescent="0.3">
      <c r="A232" s="1">
        <v>2023</v>
      </c>
      <c r="B232" s="1">
        <v>11</v>
      </c>
      <c r="C232" s="19"/>
      <c r="D232" s="19">
        <v>1.7816719991680301</v>
      </c>
      <c r="E232" s="19"/>
    </row>
    <row r="233" spans="1:5" x14ac:dyDescent="0.3">
      <c r="A233" s="1">
        <v>2023</v>
      </c>
      <c r="B233" s="1">
        <v>12</v>
      </c>
      <c r="C233" s="19"/>
      <c r="D233" s="19">
        <v>1.85492280366586</v>
      </c>
      <c r="E233" s="19"/>
    </row>
    <row r="234" spans="1:5" x14ac:dyDescent="0.3">
      <c r="A234" s="1">
        <v>2024</v>
      </c>
      <c r="B234" s="1">
        <v>1</v>
      </c>
      <c r="C234" s="19"/>
      <c r="D234" s="19">
        <v>1.8723497990535201</v>
      </c>
      <c r="E234" s="19"/>
    </row>
    <row r="235" spans="1:5" x14ac:dyDescent="0.3">
      <c r="A235" s="1">
        <v>2024</v>
      </c>
      <c r="B235" s="1">
        <v>2</v>
      </c>
      <c r="C235" s="19"/>
      <c r="D235" s="19">
        <v>1.7346672615377401</v>
      </c>
      <c r="E235" s="19"/>
    </row>
    <row r="236" spans="1:5" x14ac:dyDescent="0.3">
      <c r="A236" s="1">
        <v>2024</v>
      </c>
      <c r="B236" s="1">
        <v>3</v>
      </c>
      <c r="C236" s="19"/>
      <c r="D236" s="19">
        <v>1.8309169663140401</v>
      </c>
      <c r="E236" s="19"/>
    </row>
    <row r="237" spans="1:5" x14ac:dyDescent="0.3">
      <c r="A237" s="1">
        <v>2024</v>
      </c>
      <c r="B237" s="1">
        <v>4</v>
      </c>
      <c r="C237" s="19"/>
      <c r="D237" s="19">
        <v>1.8691083666480901</v>
      </c>
      <c r="E237" s="19"/>
    </row>
    <row r="238" spans="1:5" x14ac:dyDescent="0.3">
      <c r="A238" s="1">
        <v>2024</v>
      </c>
      <c r="B238" s="1">
        <v>5</v>
      </c>
      <c r="C238" s="19"/>
      <c r="D238" s="19">
        <v>2.08934277821059</v>
      </c>
      <c r="E238" s="19"/>
    </row>
    <row r="239" spans="1:5" x14ac:dyDescent="0.3">
      <c r="A239" s="1">
        <v>2024</v>
      </c>
      <c r="B239" s="1">
        <v>6</v>
      </c>
      <c r="C239" s="19"/>
      <c r="D239" s="19">
        <v>2.1334580605257001</v>
      </c>
      <c r="E239" s="19"/>
    </row>
    <row r="240" spans="1:5" x14ac:dyDescent="0.3">
      <c r="A240" s="1">
        <v>2024</v>
      </c>
      <c r="B240" s="1">
        <v>7</v>
      </c>
      <c r="C240" s="19"/>
      <c r="D240" s="19">
        <v>2.2636905506557898</v>
      </c>
      <c r="E240" s="19"/>
    </row>
    <row r="241" spans="1:5" x14ac:dyDescent="0.3">
      <c r="A241" s="1">
        <v>2024</v>
      </c>
      <c r="B241" s="1">
        <v>8</v>
      </c>
      <c r="C241" s="19"/>
      <c r="D241" s="19">
        <v>2.2912265364917501</v>
      </c>
      <c r="E241" s="19"/>
    </row>
    <row r="242" spans="1:5" x14ac:dyDescent="0.3">
      <c r="A242" s="1">
        <v>2024</v>
      </c>
      <c r="B242" s="1">
        <v>9</v>
      </c>
      <c r="C242" s="19"/>
      <c r="D242" s="19">
        <v>2.1390501726002902</v>
      </c>
      <c r="E242" s="19"/>
    </row>
    <row r="243" spans="1:5" x14ac:dyDescent="0.3">
      <c r="A243" s="1">
        <v>2024</v>
      </c>
      <c r="B243" s="1">
        <v>10</v>
      </c>
      <c r="C243" s="19"/>
      <c r="D243" s="19">
        <v>2.0520883165082902</v>
      </c>
      <c r="E243" s="19"/>
    </row>
    <row r="244" spans="1:5" x14ac:dyDescent="0.3">
      <c r="A244" s="1">
        <v>2024</v>
      </c>
      <c r="B244" s="1">
        <v>11</v>
      </c>
      <c r="C244" s="19"/>
      <c r="D244" s="19">
        <v>1.7805190134548801</v>
      </c>
      <c r="E244" s="19"/>
    </row>
    <row r="245" spans="1:5" x14ac:dyDescent="0.3">
      <c r="A245" s="1">
        <v>2024</v>
      </c>
      <c r="B245" s="1">
        <v>12</v>
      </c>
      <c r="C245" s="19"/>
      <c r="D245" s="19">
        <v>1.85516884919611</v>
      </c>
      <c r="E245" s="19"/>
    </row>
    <row r="246" spans="1:5" x14ac:dyDescent="0.3">
      <c r="A246" s="1">
        <v>2025</v>
      </c>
      <c r="B246" s="1">
        <v>1</v>
      </c>
      <c r="C246" s="19"/>
      <c r="D246" s="19">
        <v>1.8733021210666601</v>
      </c>
      <c r="E246" s="19"/>
    </row>
    <row r="247" spans="1:5" x14ac:dyDescent="0.3">
      <c r="A247" s="1">
        <v>2025</v>
      </c>
      <c r="B247" s="1">
        <v>2</v>
      </c>
      <c r="C247" s="19"/>
      <c r="D247" s="19">
        <v>1.6734641799898999</v>
      </c>
      <c r="E247" s="19"/>
    </row>
    <row r="248" spans="1:5" x14ac:dyDescent="0.3">
      <c r="A248" s="1">
        <v>2025</v>
      </c>
      <c r="B248" s="1">
        <v>3</v>
      </c>
      <c r="C248" s="19"/>
      <c r="D248" s="19">
        <v>1.8307155577377601</v>
      </c>
      <c r="E248" s="19"/>
    </row>
    <row r="249" spans="1:5" x14ac:dyDescent="0.3">
      <c r="A249" s="1">
        <v>2025</v>
      </c>
      <c r="B249" s="1">
        <v>4</v>
      </c>
      <c r="C249" s="19"/>
      <c r="D249" s="19">
        <v>1.8674047531876401</v>
      </c>
      <c r="E249" s="19"/>
    </row>
    <row r="250" spans="1:5" x14ac:dyDescent="0.3">
      <c r="A250" s="1">
        <v>2025</v>
      </c>
      <c r="B250" s="1">
        <v>5</v>
      </c>
      <c r="C250" s="19"/>
      <c r="D250" s="19">
        <v>2.0846805694482402</v>
      </c>
      <c r="E250" s="19"/>
    </row>
    <row r="251" spans="1:5" x14ac:dyDescent="0.3">
      <c r="A251" s="1">
        <v>2025</v>
      </c>
      <c r="B251" s="1">
        <v>6</v>
      </c>
      <c r="C251" s="19"/>
      <c r="D251" s="19">
        <v>2.1267972975268701</v>
      </c>
      <c r="E251" s="19"/>
    </row>
    <row r="252" spans="1:5" x14ac:dyDescent="0.3">
      <c r="A252" s="1">
        <v>2025</v>
      </c>
      <c r="B252" s="1">
        <v>7</v>
      </c>
      <c r="C252" s="19"/>
      <c r="D252" s="19">
        <v>2.2553771961015499</v>
      </c>
      <c r="E252" s="19"/>
    </row>
    <row r="253" spans="1:5" x14ac:dyDescent="0.3">
      <c r="A253" s="1">
        <v>2025</v>
      </c>
      <c r="B253" s="1">
        <v>8</v>
      </c>
      <c r="C253" s="19"/>
      <c r="D253" s="19">
        <v>2.2827194668481399</v>
      </c>
      <c r="E253" s="19"/>
    </row>
    <row r="254" spans="1:5" x14ac:dyDescent="0.3">
      <c r="A254" s="1">
        <v>2025</v>
      </c>
      <c r="B254" s="1">
        <v>9</v>
      </c>
      <c r="C254" s="19"/>
      <c r="D254" s="19">
        <v>2.13198032781618</v>
      </c>
      <c r="E254" s="19"/>
    </row>
    <row r="255" spans="1:5" x14ac:dyDescent="0.3">
      <c r="A255" s="1">
        <v>2025</v>
      </c>
      <c r="B255" s="1">
        <v>10</v>
      </c>
      <c r="C255" s="19"/>
      <c r="D255" s="19">
        <v>2.0473997423163</v>
      </c>
      <c r="E255" s="19"/>
    </row>
    <row r="256" spans="1:5" x14ac:dyDescent="0.3">
      <c r="A256" s="1">
        <v>2025</v>
      </c>
      <c r="B256" s="1">
        <v>11</v>
      </c>
      <c r="C256" s="19"/>
      <c r="D256" s="19">
        <v>1.7796118497351101</v>
      </c>
      <c r="E256" s="19"/>
    </row>
    <row r="257" spans="1:5" x14ac:dyDescent="0.3">
      <c r="A257" s="1">
        <v>2025</v>
      </c>
      <c r="B257" s="1">
        <v>12</v>
      </c>
      <c r="C257" s="19"/>
      <c r="D257" s="19">
        <v>1.8554615308448501</v>
      </c>
      <c r="E257" s="19"/>
    </row>
    <row r="258" spans="1:5" x14ac:dyDescent="0.3">
      <c r="A258" s="1">
        <v>2026</v>
      </c>
      <c r="B258" s="1">
        <v>1</v>
      </c>
      <c r="C258" s="19"/>
      <c r="D258" s="19">
        <v>1.87448757143922</v>
      </c>
      <c r="E258" s="19"/>
    </row>
    <row r="259" spans="1:5" x14ac:dyDescent="0.3">
      <c r="A259" s="1">
        <v>2026</v>
      </c>
      <c r="B259" s="1">
        <v>2</v>
      </c>
      <c r="C259" s="19"/>
      <c r="D259" s="19">
        <v>1.67490108258551</v>
      </c>
      <c r="E259" s="19"/>
    </row>
    <row r="260" spans="1:5" x14ac:dyDescent="0.3">
      <c r="A260" s="1">
        <v>2026</v>
      </c>
      <c r="B260" s="1">
        <v>3</v>
      </c>
      <c r="C260" s="19"/>
      <c r="D260" s="19">
        <v>1.83177272581366</v>
      </c>
      <c r="E260" s="19"/>
    </row>
    <row r="261" spans="1:5" x14ac:dyDescent="0.3">
      <c r="A261" s="1">
        <v>2026</v>
      </c>
      <c r="B261" s="1">
        <v>4</v>
      </c>
      <c r="C261" s="19"/>
      <c r="D261" s="19">
        <v>1.8674603725804499</v>
      </c>
      <c r="E261" s="19"/>
    </row>
    <row r="262" spans="1:5" x14ac:dyDescent="0.3">
      <c r="A262" s="1">
        <v>2026</v>
      </c>
      <c r="B262" s="1">
        <v>5</v>
      </c>
      <c r="C262" s="19"/>
      <c r="D262" s="19">
        <v>2.0822624568871002</v>
      </c>
      <c r="E262" s="19"/>
    </row>
    <row r="263" spans="1:5" x14ac:dyDescent="0.3">
      <c r="A263" s="1">
        <v>2026</v>
      </c>
      <c r="B263" s="1">
        <v>6</v>
      </c>
      <c r="C263" s="19"/>
      <c r="D263" s="19">
        <v>2.1228086675825999</v>
      </c>
      <c r="E263" s="19"/>
    </row>
    <row r="264" spans="1:5" x14ac:dyDescent="0.3">
      <c r="A264" s="1">
        <v>2026</v>
      </c>
      <c r="B264" s="1">
        <v>7</v>
      </c>
      <c r="C264" s="19"/>
      <c r="D264" s="19">
        <v>2.2501171205713</v>
      </c>
      <c r="E264" s="19"/>
    </row>
    <row r="265" spans="1:5" x14ac:dyDescent="0.3">
      <c r="A265" s="1">
        <v>2026</v>
      </c>
      <c r="B265" s="1">
        <v>8</v>
      </c>
      <c r="C265" s="19"/>
      <c r="D265" s="19">
        <v>2.2775513148456201</v>
      </c>
      <c r="E265" s="19"/>
    </row>
    <row r="266" spans="1:5" x14ac:dyDescent="0.3">
      <c r="A266" s="1">
        <v>2026</v>
      </c>
      <c r="B266" s="1">
        <v>9</v>
      </c>
      <c r="C266" s="19"/>
      <c r="D266" s="19">
        <v>2.1285227130664301</v>
      </c>
      <c r="E266" s="19"/>
    </row>
    <row r="267" spans="1:5" x14ac:dyDescent="0.3">
      <c r="A267" s="1">
        <v>2026</v>
      </c>
      <c r="B267" s="1">
        <v>10</v>
      </c>
      <c r="C267" s="19"/>
      <c r="D267" s="19">
        <v>2.0466552394623299</v>
      </c>
      <c r="E267" s="19"/>
    </row>
    <row r="268" spans="1:5" x14ac:dyDescent="0.3">
      <c r="A268" s="1">
        <v>2026</v>
      </c>
      <c r="B268" s="1">
        <v>11</v>
      </c>
      <c r="C268" s="19"/>
      <c r="D268" s="19">
        <v>1.7829758974421499</v>
      </c>
      <c r="E268" s="19"/>
    </row>
    <row r="269" spans="1:5" x14ac:dyDescent="0.3">
      <c r="A269" s="1">
        <v>2026</v>
      </c>
      <c r="B269" s="1">
        <v>12</v>
      </c>
      <c r="C269" s="19"/>
      <c r="D269" s="19">
        <v>1.8603009766168499</v>
      </c>
      <c r="E269" s="19"/>
    </row>
    <row r="270" spans="1:5" x14ac:dyDescent="0.3">
      <c r="A270" s="1">
        <v>2027</v>
      </c>
      <c r="B270" s="1">
        <v>1</v>
      </c>
      <c r="C270" s="19"/>
      <c r="D270" s="19">
        <v>1.8808694739741201</v>
      </c>
      <c r="E270" s="19"/>
    </row>
    <row r="271" spans="1:5" x14ac:dyDescent="0.3">
      <c r="A271" s="1">
        <v>2027</v>
      </c>
      <c r="B271" s="1">
        <v>2</v>
      </c>
      <c r="C271" s="19"/>
      <c r="D271" s="19">
        <v>1.6812769343798799</v>
      </c>
      <c r="E271" s="19"/>
    </row>
    <row r="272" spans="1:5" x14ac:dyDescent="0.3">
      <c r="A272" s="1">
        <v>2027</v>
      </c>
      <c r="B272" s="1">
        <v>3</v>
      </c>
      <c r="C272" s="19"/>
      <c r="D272" s="19">
        <v>1.83804959709855</v>
      </c>
      <c r="E272" s="19"/>
    </row>
    <row r="273" spans="1:5" x14ac:dyDescent="0.3">
      <c r="A273" s="1">
        <v>2027</v>
      </c>
      <c r="B273" s="1">
        <v>4</v>
      </c>
      <c r="C273" s="19"/>
      <c r="D273" s="19">
        <v>1.8736028028562099</v>
      </c>
      <c r="E273" s="19"/>
    </row>
    <row r="274" spans="1:5" x14ac:dyDescent="0.3">
      <c r="A274" s="1">
        <v>2027</v>
      </c>
      <c r="B274" s="1">
        <v>5</v>
      </c>
      <c r="C274" s="19"/>
      <c r="D274" s="19">
        <v>2.0883916455493101</v>
      </c>
      <c r="E274" s="19"/>
    </row>
    <row r="275" spans="1:5" x14ac:dyDescent="0.3">
      <c r="A275" s="1">
        <v>2027</v>
      </c>
      <c r="B275" s="1">
        <v>6</v>
      </c>
      <c r="C275" s="19"/>
      <c r="D275" s="19">
        <v>2.1289571907940399</v>
      </c>
      <c r="E275" s="19"/>
    </row>
    <row r="276" spans="1:5" x14ac:dyDescent="0.3">
      <c r="A276" s="1">
        <v>2027</v>
      </c>
      <c r="B276" s="1">
        <v>7</v>
      </c>
      <c r="C276" s="19"/>
      <c r="D276" s="19">
        <v>2.2562578947879501</v>
      </c>
      <c r="E276" s="19"/>
    </row>
    <row r="277" spans="1:5" x14ac:dyDescent="0.3">
      <c r="A277" s="1">
        <v>2027</v>
      </c>
      <c r="B277" s="1">
        <v>8</v>
      </c>
      <c r="C277" s="19"/>
      <c r="D277" s="19">
        <v>2.2835776196172599</v>
      </c>
      <c r="E277" s="19"/>
    </row>
    <row r="278" spans="1:5" x14ac:dyDescent="0.3">
      <c r="A278" s="1">
        <v>2027</v>
      </c>
      <c r="B278" s="1">
        <v>9</v>
      </c>
      <c r="C278" s="19"/>
      <c r="D278" s="19">
        <v>2.1343722402400398</v>
      </c>
      <c r="E278" s="19"/>
    </row>
    <row r="279" spans="1:5" x14ac:dyDescent="0.3">
      <c r="A279" s="1">
        <v>2027</v>
      </c>
      <c r="B279" s="1">
        <v>10</v>
      </c>
      <c r="C279" s="19"/>
      <c r="D279" s="19">
        <v>2.0523438520836201</v>
      </c>
      <c r="E279" s="19"/>
    </row>
    <row r="280" spans="1:5" x14ac:dyDescent="0.3">
      <c r="A280" s="1">
        <v>2027</v>
      </c>
      <c r="B280" s="1">
        <v>11</v>
      </c>
      <c r="C280" s="19"/>
      <c r="D280" s="19">
        <v>1.7885787907258801</v>
      </c>
      <c r="E280" s="19"/>
    </row>
    <row r="281" spans="1:5" x14ac:dyDescent="0.3">
      <c r="A281" s="1">
        <v>2027</v>
      </c>
      <c r="B281" s="1">
        <v>12</v>
      </c>
      <c r="C281" s="19"/>
      <c r="D281" s="19">
        <v>1.8659241022851101</v>
      </c>
      <c r="E281" s="19"/>
    </row>
    <row r="282" spans="1:5" x14ac:dyDescent="0.3">
      <c r="A282" s="1">
        <v>2028</v>
      </c>
      <c r="B282" s="1">
        <v>1</v>
      </c>
      <c r="C282" s="19"/>
      <c r="D282" s="19">
        <v>1.8866292838149901</v>
      </c>
      <c r="E282" s="19"/>
    </row>
    <row r="283" spans="1:5" x14ac:dyDescent="0.3">
      <c r="A283" s="1">
        <v>2028</v>
      </c>
      <c r="B283" s="1">
        <v>2</v>
      </c>
      <c r="C283" s="19"/>
      <c r="D283" s="19">
        <v>1.74922163529097</v>
      </c>
      <c r="E283" s="19"/>
    </row>
    <row r="284" spans="1:5" x14ac:dyDescent="0.3">
      <c r="A284" s="1">
        <v>2028</v>
      </c>
      <c r="B284" s="1">
        <v>3</v>
      </c>
      <c r="C284" s="19"/>
      <c r="D284" s="19">
        <v>1.8443850393629699</v>
      </c>
      <c r="E284" s="19"/>
    </row>
    <row r="285" spans="1:5" x14ac:dyDescent="0.3">
      <c r="A285" s="1">
        <v>2028</v>
      </c>
      <c r="B285" s="1">
        <v>4</v>
      </c>
      <c r="C285" s="19"/>
      <c r="D285" s="19">
        <v>1.88019540943105</v>
      </c>
      <c r="E285" s="19"/>
    </row>
    <row r="286" spans="1:5" x14ac:dyDescent="0.3">
      <c r="A286" s="1">
        <v>2028</v>
      </c>
      <c r="B286" s="1">
        <v>5</v>
      </c>
      <c r="C286" s="19"/>
      <c r="D286" s="19">
        <v>2.09515100819941</v>
      </c>
      <c r="E286" s="19"/>
    </row>
    <row r="287" spans="1:5" x14ac:dyDescent="0.3">
      <c r="A287" s="1">
        <v>2028</v>
      </c>
      <c r="B287" s="1">
        <v>6</v>
      </c>
      <c r="C287" s="19"/>
      <c r="D287" s="19">
        <v>2.1358168175392702</v>
      </c>
      <c r="E287" s="19"/>
    </row>
    <row r="288" spans="1:5" x14ac:dyDescent="0.3">
      <c r="A288" s="1">
        <v>2028</v>
      </c>
      <c r="B288" s="1">
        <v>7</v>
      </c>
      <c r="C288" s="19"/>
      <c r="D288" s="19">
        <v>2.2632283356370602</v>
      </c>
      <c r="E288" s="19"/>
    </row>
    <row r="289" spans="1:5" x14ac:dyDescent="0.3">
      <c r="A289" s="1">
        <v>2028</v>
      </c>
      <c r="B289" s="1">
        <v>8</v>
      </c>
      <c r="C289" s="19"/>
      <c r="D289" s="19">
        <v>2.2907340842780402</v>
      </c>
      <c r="E289" s="19"/>
    </row>
    <row r="290" spans="1:5" x14ac:dyDescent="0.3">
      <c r="A290" s="1">
        <v>2028</v>
      </c>
      <c r="B290" s="1">
        <v>9</v>
      </c>
      <c r="C290" s="19"/>
      <c r="D290" s="19">
        <v>2.1417870798008098</v>
      </c>
      <c r="E290" s="19"/>
    </row>
    <row r="291" spans="1:5" x14ac:dyDescent="0.3">
      <c r="A291" s="1">
        <v>2028</v>
      </c>
      <c r="B291" s="1">
        <v>10</v>
      </c>
      <c r="C291" s="19"/>
      <c r="D291" s="19">
        <v>2.06002226654455</v>
      </c>
      <c r="E291" s="19"/>
    </row>
    <row r="292" spans="1:5" x14ac:dyDescent="0.3">
      <c r="A292" s="1">
        <v>2028</v>
      </c>
      <c r="B292" s="1">
        <v>11</v>
      </c>
      <c r="C292" s="19"/>
      <c r="D292" s="19">
        <v>1.7964697614114</v>
      </c>
      <c r="E292" s="19"/>
    </row>
    <row r="293" spans="1:5" x14ac:dyDescent="0.3">
      <c r="A293" s="1">
        <v>2028</v>
      </c>
      <c r="B293" s="1">
        <v>12</v>
      </c>
      <c r="C293" s="19"/>
      <c r="D293" s="19">
        <v>1.87396561776746</v>
      </c>
      <c r="E293" s="19"/>
    </row>
    <row r="294" spans="1:5" x14ac:dyDescent="0.3">
      <c r="A294" s="1">
        <v>2029</v>
      </c>
      <c r="B294" s="1">
        <v>1</v>
      </c>
      <c r="C294" s="19"/>
      <c r="D294" s="19">
        <v>1.8947802915249401</v>
      </c>
      <c r="E294" s="19"/>
    </row>
    <row r="295" spans="1:5" x14ac:dyDescent="0.3">
      <c r="A295" s="1">
        <v>2029</v>
      </c>
      <c r="B295" s="1">
        <v>2</v>
      </c>
      <c r="C295" s="19"/>
      <c r="D295" s="19">
        <v>1.69552048203817</v>
      </c>
      <c r="E295" s="19"/>
    </row>
    <row r="296" spans="1:5" x14ac:dyDescent="0.3">
      <c r="A296" s="1">
        <v>2029</v>
      </c>
      <c r="B296" s="1">
        <v>3</v>
      </c>
      <c r="C296" s="19"/>
      <c r="D296" s="19">
        <v>1.85258265818777</v>
      </c>
      <c r="E296" s="19"/>
    </row>
    <row r="297" spans="1:5" x14ac:dyDescent="0.3">
      <c r="A297" s="1">
        <v>2029</v>
      </c>
      <c r="B297" s="1">
        <v>4</v>
      </c>
      <c r="C297" s="19"/>
      <c r="D297" s="19">
        <v>1.8882921061803399</v>
      </c>
      <c r="E297" s="19"/>
    </row>
    <row r="298" spans="1:5" x14ac:dyDescent="0.3">
      <c r="A298" s="1">
        <v>2029</v>
      </c>
      <c r="B298" s="1">
        <v>5</v>
      </c>
      <c r="C298" s="19"/>
      <c r="D298" s="19">
        <v>2.1029899277651198</v>
      </c>
      <c r="E298" s="19"/>
    </row>
    <row r="299" spans="1:5" x14ac:dyDescent="0.3">
      <c r="A299" s="1">
        <v>2029</v>
      </c>
      <c r="B299" s="1">
        <v>6</v>
      </c>
      <c r="C299" s="19"/>
      <c r="D299" s="19">
        <v>2.14334887328372</v>
      </c>
      <c r="E299" s="19"/>
    </row>
    <row r="300" spans="1:5" x14ac:dyDescent="0.3">
      <c r="A300" s="1">
        <v>2029</v>
      </c>
      <c r="B300" s="1">
        <v>7</v>
      </c>
      <c r="C300" s="19"/>
      <c r="D300" s="19">
        <v>2.27055562859104</v>
      </c>
      <c r="E300" s="19"/>
    </row>
    <row r="301" spans="1:5" x14ac:dyDescent="0.3">
      <c r="A301" s="1">
        <v>2029</v>
      </c>
      <c r="B301" s="1">
        <v>8</v>
      </c>
      <c r="C301" s="19"/>
      <c r="D301" s="19">
        <v>2.2980356876181598</v>
      </c>
      <c r="E301" s="19"/>
    </row>
    <row r="302" spans="1:5" x14ac:dyDescent="0.3">
      <c r="A302" s="1">
        <v>2029</v>
      </c>
      <c r="B302" s="1">
        <v>9</v>
      </c>
      <c r="C302" s="19"/>
      <c r="D302" s="19">
        <v>2.14913699850162</v>
      </c>
      <c r="E302" s="19"/>
    </row>
    <row r="303" spans="1:5" x14ac:dyDescent="0.3">
      <c r="A303" s="1">
        <v>2029</v>
      </c>
      <c r="B303" s="1">
        <v>10</v>
      </c>
      <c r="C303" s="19"/>
      <c r="D303" s="19">
        <v>2.0673288127581801</v>
      </c>
      <c r="E303" s="19"/>
    </row>
    <row r="304" spans="1:5" x14ac:dyDescent="0.3">
      <c r="A304" s="1">
        <v>2029</v>
      </c>
      <c r="B304" s="1">
        <v>11</v>
      </c>
      <c r="C304" s="19"/>
      <c r="D304" s="19">
        <v>1.80353704307139</v>
      </c>
      <c r="E304" s="19"/>
    </row>
    <row r="305" spans="1:5" x14ac:dyDescent="0.3">
      <c r="A305" s="1">
        <v>2029</v>
      </c>
      <c r="B305" s="1">
        <v>12</v>
      </c>
      <c r="C305" s="19"/>
      <c r="D305" s="19">
        <v>1.8807895454024199</v>
      </c>
      <c r="E305" s="19"/>
    </row>
    <row r="306" spans="1:5" x14ac:dyDescent="0.3">
      <c r="A306" s="1">
        <v>2030</v>
      </c>
      <c r="B306" s="1">
        <v>1</v>
      </c>
      <c r="C306" s="19"/>
      <c r="D306" s="19">
        <v>1.90160493631091</v>
      </c>
      <c r="E306" s="19"/>
    </row>
    <row r="307" spans="1:5" x14ac:dyDescent="0.3">
      <c r="A307" s="1">
        <v>2030</v>
      </c>
      <c r="B307" s="1">
        <v>2</v>
      </c>
      <c r="C307" s="19"/>
      <c r="D307" s="19">
        <v>1.7027979551323</v>
      </c>
      <c r="E307" s="19"/>
    </row>
    <row r="308" spans="1:5" x14ac:dyDescent="0.3">
      <c r="A308" s="1">
        <v>2030</v>
      </c>
      <c r="B308" s="1">
        <v>3</v>
      </c>
      <c r="C308" s="19"/>
      <c r="D308" s="19">
        <v>1.86054486625269</v>
      </c>
      <c r="E308" s="19"/>
    </row>
    <row r="309" spans="1:5" x14ac:dyDescent="0.3">
      <c r="A309" s="1">
        <v>2030</v>
      </c>
      <c r="B309" s="1">
        <v>4</v>
      </c>
      <c r="C309" s="19"/>
      <c r="D309" s="19">
        <v>1.8970076221963801</v>
      </c>
      <c r="E309" s="19"/>
    </row>
    <row r="310" spans="1:5" x14ac:dyDescent="0.3">
      <c r="A310" s="1">
        <v>2030</v>
      </c>
      <c r="B310" s="1">
        <v>5</v>
      </c>
      <c r="C310" s="19"/>
      <c r="D310" s="19">
        <v>2.1122689107548802</v>
      </c>
      <c r="E310" s="19"/>
    </row>
    <row r="311" spans="1:5" x14ac:dyDescent="0.3">
      <c r="A311" s="1">
        <v>2030</v>
      </c>
      <c r="B311" s="1">
        <v>6</v>
      </c>
      <c r="C311" s="19"/>
      <c r="D311" s="19">
        <v>2.15292746287829</v>
      </c>
      <c r="E311" s="19"/>
    </row>
    <row r="312" spans="1:5" x14ac:dyDescent="0.3">
      <c r="A312" s="1">
        <v>2030</v>
      </c>
      <c r="B312" s="1">
        <v>7</v>
      </c>
      <c r="C312" s="19"/>
      <c r="D312" s="19">
        <v>2.2801697930426101</v>
      </c>
      <c r="E312" s="19"/>
    </row>
    <row r="313" spans="1:5" x14ac:dyDescent="0.3">
      <c r="A313" s="1">
        <v>2030</v>
      </c>
      <c r="B313" s="1">
        <v>8</v>
      </c>
      <c r="C313" s="19"/>
      <c r="D313" s="19">
        <v>2.3074544791248801</v>
      </c>
      <c r="E313" s="19"/>
    </row>
    <row r="314" spans="1:5" x14ac:dyDescent="0.3">
      <c r="A314" s="1">
        <v>2030</v>
      </c>
      <c r="B314" s="1">
        <v>9</v>
      </c>
      <c r="C314" s="19"/>
      <c r="D314" s="19">
        <v>2.1583401033958198</v>
      </c>
      <c r="E314" s="19"/>
    </row>
    <row r="315" spans="1:5" x14ac:dyDescent="0.3">
      <c r="A315" s="1">
        <v>2030</v>
      </c>
      <c r="B315" s="1">
        <v>10</v>
      </c>
      <c r="C315" s="19"/>
      <c r="D315" s="19">
        <v>2.0765356210021801</v>
      </c>
      <c r="E315" s="19"/>
    </row>
    <row r="316" spans="1:5" x14ac:dyDescent="0.3">
      <c r="A316" s="1">
        <v>2030</v>
      </c>
      <c r="B316" s="1">
        <v>11</v>
      </c>
      <c r="C316" s="19"/>
      <c r="D316" s="19">
        <v>1.8131124354319801</v>
      </c>
      <c r="E316" s="19"/>
    </row>
    <row r="317" spans="1:5" x14ac:dyDescent="0.3">
      <c r="A317" s="1">
        <v>2030</v>
      </c>
      <c r="B317" s="1">
        <v>12</v>
      </c>
      <c r="C317" s="19"/>
      <c r="D317" s="19">
        <v>1.89085146641674</v>
      </c>
      <c r="E317" s="19"/>
    </row>
    <row r="318" spans="1:5" x14ac:dyDescent="0.3">
      <c r="A318" s="1"/>
      <c r="B318" s="1"/>
      <c r="C318" s="19"/>
      <c r="D318" s="19"/>
      <c r="E318" s="19"/>
    </row>
  </sheetData>
  <mergeCells count="1">
    <mergeCell ref="J1:K1"/>
  </mergeCells>
  <pageMargins left="0.7" right="0.7" top="0.75" bottom="0.75" header="0.3" footer="0.3"/>
  <pageSetup scale="95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90" zoomScaleNormal="90" workbookViewId="0">
      <selection activeCell="H1" sqref="H1:I1"/>
    </sheetView>
  </sheetViews>
  <sheetFormatPr defaultRowHeight="14.4" x14ac:dyDescent="0.3"/>
  <cols>
    <col min="1" max="1" width="36" bestFit="1" customWidth="1"/>
    <col min="2" max="2" width="10.88671875" bestFit="1" customWidth="1"/>
    <col min="3" max="3" width="8.3320312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9" ht="24.6" customHeight="1" x14ac:dyDescent="0.3">
      <c r="A1" s="4" t="s">
        <v>32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H1" s="33" t="s">
        <v>141</v>
      </c>
      <c r="I1" s="33"/>
    </row>
    <row r="2" spans="1:9" x14ac:dyDescent="0.3">
      <c r="A2" s="1" t="s">
        <v>8</v>
      </c>
      <c r="B2" s="5">
        <v>1.46265311091025E-2</v>
      </c>
      <c r="C2" s="2">
        <v>8.8914325000103198E-2</v>
      </c>
      <c r="D2" s="5">
        <v>6.2827457576805797E-4</v>
      </c>
    </row>
    <row r="3" spans="1:9" x14ac:dyDescent="0.3">
      <c r="A3" s="1" t="s">
        <v>9</v>
      </c>
      <c r="B3" s="5">
        <v>1.3587362536035201E-3</v>
      </c>
      <c r="C3" s="2">
        <v>7.9197453601384202</v>
      </c>
      <c r="D3" s="5">
        <v>5.1985567825010397E-3</v>
      </c>
    </row>
    <row r="4" spans="1:9" x14ac:dyDescent="0.3">
      <c r="A4" s="1" t="s">
        <v>10</v>
      </c>
      <c r="B4" s="5">
        <v>2.7887404706903202E-4</v>
      </c>
      <c r="C4" s="2">
        <v>9.1585028854559702</v>
      </c>
      <c r="D4" s="5">
        <v>1.2338688390288899E-3</v>
      </c>
    </row>
    <row r="5" spans="1:9" x14ac:dyDescent="0.3">
      <c r="A5" s="1" t="s">
        <v>11</v>
      </c>
      <c r="B5" s="5">
        <v>2.7845268462616299E-4</v>
      </c>
      <c r="C5" s="2">
        <v>9.6058139374638696</v>
      </c>
      <c r="D5" s="5">
        <v>1.29217695097844E-3</v>
      </c>
    </row>
    <row r="6" spans="1:9" x14ac:dyDescent="0.3">
      <c r="A6" s="1" t="s">
        <v>12</v>
      </c>
      <c r="B6" s="5">
        <v>1.4873842444639901E-3</v>
      </c>
      <c r="C6" s="2">
        <v>4.8358591480957704</v>
      </c>
      <c r="D6" s="5">
        <v>3.4748273424425602E-3</v>
      </c>
    </row>
    <row r="7" spans="1:9" x14ac:dyDescent="0.3">
      <c r="A7" s="1" t="s">
        <v>13</v>
      </c>
      <c r="B7" s="5">
        <v>-0.54688720556055304</v>
      </c>
      <c r="C7" s="2">
        <v>6.7975092830257905E-2</v>
      </c>
      <c r="D7" s="5">
        <v>-1.7959075782146301E-2</v>
      </c>
    </row>
    <row r="8" spans="1:9" x14ac:dyDescent="0.3">
      <c r="A8" s="1" t="s">
        <v>14</v>
      </c>
      <c r="B8" s="5">
        <v>2.87394348543943E-2</v>
      </c>
      <c r="C8" s="2">
        <v>15.886806579599099</v>
      </c>
      <c r="D8" s="5">
        <v>0.22057243740624299</v>
      </c>
    </row>
    <row r="9" spans="1:9" x14ac:dyDescent="0.3">
      <c r="A9" s="1" t="s">
        <v>15</v>
      </c>
      <c r="B9" s="5">
        <v>-5.2686319780784598E-4</v>
      </c>
      <c r="C9" s="2">
        <v>217.599245582317</v>
      </c>
      <c r="D9" s="5">
        <v>-5.5384936148900499E-2</v>
      </c>
    </row>
    <row r="10" spans="1:9" x14ac:dyDescent="0.3">
      <c r="A10" s="1" t="s">
        <v>16</v>
      </c>
      <c r="B10" s="5">
        <v>3.9667593135568101E-3</v>
      </c>
      <c r="C10" s="2">
        <v>2.3909536449629698</v>
      </c>
      <c r="D10" s="5">
        <v>4.5818768991642304E-3</v>
      </c>
    </row>
    <row r="11" spans="1:9" x14ac:dyDescent="0.3">
      <c r="A11" s="1" t="s">
        <v>17</v>
      </c>
      <c r="B11" s="5">
        <v>1.4236147756421301E-3</v>
      </c>
      <c r="C11" s="2">
        <v>2.9272683081274802</v>
      </c>
      <c r="D11" s="5">
        <v>2.0132208907256599E-3</v>
      </c>
    </row>
    <row r="12" spans="1:9" x14ac:dyDescent="0.3">
      <c r="A12" s="1" t="s">
        <v>18</v>
      </c>
      <c r="B12" s="5">
        <v>3.8461503329780501E-3</v>
      </c>
      <c r="C12" s="2">
        <v>4.7903567711966302</v>
      </c>
      <c r="D12" s="5">
        <v>8.9008303902605203E-3</v>
      </c>
    </row>
    <row r="13" spans="1:9" x14ac:dyDescent="0.3">
      <c r="A13" s="1" t="s">
        <v>19</v>
      </c>
      <c r="B13" s="5">
        <v>3.0522450918239398E-3</v>
      </c>
      <c r="C13" s="2">
        <v>9.91613621577857</v>
      </c>
      <c r="D13" s="5">
        <v>1.46217144593661E-2</v>
      </c>
    </row>
    <row r="14" spans="1:9" x14ac:dyDescent="0.3">
      <c r="A14" s="1" t="s">
        <v>20</v>
      </c>
      <c r="B14" s="5">
        <v>3.2142111602354801E-3</v>
      </c>
      <c r="C14" s="2">
        <v>17.157739926720801</v>
      </c>
      <c r="D14" s="5">
        <v>2.66422497916395E-2</v>
      </c>
    </row>
    <row r="15" spans="1:9" x14ac:dyDescent="0.3">
      <c r="A15" s="1" t="s">
        <v>21</v>
      </c>
      <c r="B15" s="5">
        <v>2.87856334756757E-3</v>
      </c>
      <c r="C15" s="2">
        <v>23.2612407426262</v>
      </c>
      <c r="D15" s="5">
        <v>3.2347824472802399E-2</v>
      </c>
    </row>
    <row r="16" spans="1:9" x14ac:dyDescent="0.3">
      <c r="A16" s="1" t="s">
        <v>22</v>
      </c>
      <c r="B16" s="5">
        <v>2.99825901858838E-3</v>
      </c>
      <c r="C16" s="2">
        <v>27.107383567233601</v>
      </c>
      <c r="D16" s="5">
        <v>3.9263875166086599E-2</v>
      </c>
    </row>
    <row r="17" spans="1:4" x14ac:dyDescent="0.3">
      <c r="A17" s="1" t="s">
        <v>23</v>
      </c>
      <c r="B17" s="5">
        <v>3.0565880243383602E-3</v>
      </c>
      <c r="C17" s="2">
        <v>28.7145513607149</v>
      </c>
      <c r="D17" s="5">
        <v>4.2400927136803698E-2</v>
      </c>
    </row>
    <row r="18" spans="1:4" x14ac:dyDescent="0.3">
      <c r="A18" s="1" t="s">
        <v>24</v>
      </c>
      <c r="B18" s="5">
        <v>2.85308525287776E-3</v>
      </c>
      <c r="C18" s="2">
        <v>23.8975808132002</v>
      </c>
      <c r="D18" s="5">
        <v>3.2938597130049797E-2</v>
      </c>
    </row>
    <row r="19" spans="1:4" x14ac:dyDescent="0.3">
      <c r="A19" s="1" t="s">
        <v>25</v>
      </c>
      <c r="B19" s="5">
        <v>3.11917655763526E-3</v>
      </c>
      <c r="C19" s="2">
        <v>16.852009557531801</v>
      </c>
      <c r="D19" s="5">
        <v>2.5393821677223798E-2</v>
      </c>
    </row>
    <row r="20" spans="1:4" x14ac:dyDescent="0.3">
      <c r="A20" s="1" t="s">
        <v>26</v>
      </c>
      <c r="B20" s="5">
        <v>2.7980208004723599E-3</v>
      </c>
      <c r="C20" s="2">
        <v>6.39164643641874</v>
      </c>
      <c r="D20" s="5">
        <v>8.6397284482089103E-3</v>
      </c>
    </row>
    <row r="21" spans="1:4" x14ac:dyDescent="0.3">
      <c r="A21" s="1" t="s">
        <v>27</v>
      </c>
      <c r="B21" s="5">
        <v>3.6501779510367499E-3</v>
      </c>
      <c r="C21" s="2">
        <v>3.9104792400416799</v>
      </c>
      <c r="D21" s="5">
        <v>6.8957329230462496E-3</v>
      </c>
    </row>
    <row r="22" spans="1:4" x14ac:dyDescent="0.3">
      <c r="A22" s="1" t="s">
        <v>28</v>
      </c>
      <c r="B22" s="5">
        <v>6.1935981086618699E-2</v>
      </c>
      <c r="C22" s="2">
        <v>1.6666666666666701E-2</v>
      </c>
      <c r="D22" s="5">
        <v>4.9868715447204599E-4</v>
      </c>
    </row>
    <row r="23" spans="1:4" x14ac:dyDescent="0.3">
      <c r="A23" s="1" t="s">
        <v>29</v>
      </c>
      <c r="B23" s="5">
        <v>0.10179790022723301</v>
      </c>
      <c r="C23" s="2">
        <v>8.3333333333333297E-3</v>
      </c>
      <c r="D23" s="5">
        <v>4.09820788376241E-4</v>
      </c>
    </row>
  </sheetData>
  <mergeCells count="1">
    <mergeCell ref="H1:I1"/>
  </mergeCells>
  <pageMargins left="0.7" right="0.7" top="0.75" bottom="0.75" header="0.3" footer="0.3"/>
  <pageSetup scale="8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5"/>
  <sheetViews>
    <sheetView zoomScale="90" zoomScaleNormal="90" workbookViewId="0">
      <pane xSplit="2" ySplit="1" topLeftCell="S2" activePane="bottomRight" state="frozen"/>
      <selection pane="topRight" activeCell="C1" sqref="C1"/>
      <selection pane="bottomLeft" activeCell="A2" sqref="A2"/>
      <selection pane="bottomRight" activeCell="AD1" sqref="AD1:AE1"/>
    </sheetView>
  </sheetViews>
  <sheetFormatPr defaultRowHeight="14.4" x14ac:dyDescent="0.3"/>
  <cols>
    <col min="1" max="1" width="5.5546875" bestFit="1" customWidth="1"/>
    <col min="2" max="2" width="6.88671875" bestFit="1" customWidth="1"/>
    <col min="3" max="3" width="7.109375" bestFit="1" customWidth="1"/>
    <col min="4" max="4" width="7" bestFit="1" customWidth="1"/>
    <col min="5" max="5" width="16.44140625" customWidth="1"/>
    <col min="6" max="7" width="10.44140625" customWidth="1"/>
    <col min="8" max="8" width="10.5546875" customWidth="1"/>
    <col min="9" max="9" width="9.88671875" customWidth="1"/>
    <col min="10" max="10" width="18.88671875" customWidth="1"/>
    <col min="11" max="11" width="13.109375" customWidth="1"/>
    <col min="12" max="12" width="9.109375" customWidth="1"/>
    <col min="13" max="24" width="9.6640625" customWidth="1"/>
    <col min="25" max="25" width="10" bestFit="1" customWidth="1"/>
    <col min="26" max="26" width="9.33203125" customWidth="1"/>
    <col min="27" max="27" width="6.44140625" bestFit="1" customWidth="1"/>
    <col min="28" max="28" width="9.5546875" bestFit="1" customWidth="1"/>
  </cols>
  <sheetData>
    <row r="1" spans="1:31" ht="28.8" x14ac:dyDescent="0.3">
      <c r="A1" s="4" t="s">
        <v>0</v>
      </c>
      <c r="B1" s="4" t="s">
        <v>1</v>
      </c>
      <c r="C1" s="4" t="s">
        <v>3</v>
      </c>
      <c r="D1" s="4" t="s">
        <v>7</v>
      </c>
      <c r="E1" s="15" t="s">
        <v>8</v>
      </c>
      <c r="F1" s="15" t="s">
        <v>9</v>
      </c>
      <c r="G1" s="15" t="s">
        <v>10</v>
      </c>
      <c r="H1" s="15" t="s">
        <v>11</v>
      </c>
      <c r="I1" s="15" t="s">
        <v>12</v>
      </c>
      <c r="J1" s="15" t="s">
        <v>13</v>
      </c>
      <c r="K1" s="15" t="s">
        <v>14</v>
      </c>
      <c r="L1" s="15" t="s">
        <v>15</v>
      </c>
      <c r="M1" s="15" t="s">
        <v>16</v>
      </c>
      <c r="N1" s="15" t="s">
        <v>17</v>
      </c>
      <c r="O1" s="15" t="s">
        <v>18</v>
      </c>
      <c r="P1" s="15" t="s">
        <v>19</v>
      </c>
      <c r="Q1" s="15" t="s">
        <v>20</v>
      </c>
      <c r="R1" s="15" t="s">
        <v>21</v>
      </c>
      <c r="S1" s="15" t="s">
        <v>22</v>
      </c>
      <c r="T1" s="15" t="s">
        <v>23</v>
      </c>
      <c r="U1" s="15" t="s">
        <v>24</v>
      </c>
      <c r="V1" s="15" t="s">
        <v>25</v>
      </c>
      <c r="W1" s="15" t="s">
        <v>26</v>
      </c>
      <c r="X1" s="15" t="s">
        <v>27</v>
      </c>
      <c r="Y1" s="15" t="s">
        <v>28</v>
      </c>
      <c r="Z1" s="15" t="s">
        <v>29</v>
      </c>
      <c r="AA1" s="15" t="s">
        <v>30</v>
      </c>
      <c r="AB1" s="15" t="s">
        <v>31</v>
      </c>
      <c r="AD1" s="33" t="s">
        <v>142</v>
      </c>
      <c r="AE1" s="33"/>
    </row>
    <row r="2" spans="1:31" x14ac:dyDescent="0.3">
      <c r="A2" s="1">
        <v>2004</v>
      </c>
      <c r="B2" s="1">
        <v>9</v>
      </c>
      <c r="C2" s="2"/>
      <c r="D2" s="2">
        <v>1.2291079689998099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0.47446635442991703</v>
      </c>
      <c r="L2" s="2">
        <v>-8.1830191334496802E-2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0.79916477104383299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/>
      <c r="AB2" s="2">
        <v>0</v>
      </c>
    </row>
    <row r="3" spans="1:31" x14ac:dyDescent="0.3">
      <c r="A3" s="1">
        <v>2004</v>
      </c>
      <c r="B3" s="1">
        <v>10</v>
      </c>
      <c r="C3" s="2"/>
      <c r="D3" s="2">
        <v>1.2291079689998099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0.47752021938988398</v>
      </c>
      <c r="L3" s="2">
        <v>-8.37616719018415E-2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0.55504846281383002</v>
      </c>
      <c r="W3" s="2">
        <v>0</v>
      </c>
      <c r="X3" s="2">
        <v>0</v>
      </c>
      <c r="Y3" s="2">
        <v>0</v>
      </c>
      <c r="Z3" s="2">
        <v>0</v>
      </c>
      <c r="AA3" s="2"/>
      <c r="AB3" s="2">
        <v>0</v>
      </c>
    </row>
    <row r="4" spans="1:31" x14ac:dyDescent="0.3">
      <c r="A4" s="1">
        <v>2004</v>
      </c>
      <c r="B4" s="1">
        <v>11</v>
      </c>
      <c r="C4" s="2">
        <v>1.8955857462911101</v>
      </c>
      <c r="D4" s="2">
        <v>1.2291079689998099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0.48000431861542298</v>
      </c>
      <c r="L4" s="2">
        <v>-8.5123530659171803E-2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0.22002961985438699</v>
      </c>
      <c r="X4" s="2">
        <v>0</v>
      </c>
      <c r="Y4" s="2">
        <v>0</v>
      </c>
      <c r="Z4" s="2">
        <v>0</v>
      </c>
      <c r="AA4" s="2">
        <v>5.1567369480658001E-2</v>
      </c>
      <c r="AB4" s="2">
        <v>0</v>
      </c>
    </row>
    <row r="5" spans="1:31" x14ac:dyDescent="0.3">
      <c r="A5" s="1">
        <v>2004</v>
      </c>
      <c r="B5" s="1">
        <v>12</v>
      </c>
      <c r="C5" s="2">
        <v>1.90039953234897</v>
      </c>
      <c r="D5" s="2">
        <v>1.2291079689998099</v>
      </c>
      <c r="E5" s="2">
        <v>0</v>
      </c>
      <c r="F5" s="2">
        <v>0</v>
      </c>
      <c r="G5" s="2">
        <v>0</v>
      </c>
      <c r="H5" s="2">
        <v>0</v>
      </c>
      <c r="I5" s="2">
        <v>0.12710285670122501</v>
      </c>
      <c r="J5" s="2">
        <v>0</v>
      </c>
      <c r="K5" s="2">
        <v>0.48181227713293501</v>
      </c>
      <c r="L5" s="2">
        <v>-8.5565580431986005E-2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9.4551804586458593E-2</v>
      </c>
      <c r="Y5" s="2">
        <v>0</v>
      </c>
      <c r="Z5" s="2">
        <v>0</v>
      </c>
      <c r="AA5" s="2">
        <v>5.3390205360522899E-2</v>
      </c>
      <c r="AB5" s="2">
        <v>0</v>
      </c>
    </row>
    <row r="6" spans="1:31" x14ac:dyDescent="0.3">
      <c r="A6" s="1">
        <v>2005</v>
      </c>
      <c r="B6" s="1">
        <v>1</v>
      </c>
      <c r="C6" s="2">
        <v>1.891572999226</v>
      </c>
      <c r="D6" s="2">
        <v>1.2291079689998099</v>
      </c>
      <c r="E6" s="2">
        <v>0</v>
      </c>
      <c r="F6" s="2">
        <v>0.12893673251297399</v>
      </c>
      <c r="G6" s="2">
        <v>0</v>
      </c>
      <c r="H6" s="2">
        <v>0</v>
      </c>
      <c r="I6" s="2">
        <v>0</v>
      </c>
      <c r="J6" s="2">
        <v>-1.77663614758214E-4</v>
      </c>
      <c r="K6" s="2">
        <v>0.48341294939655499</v>
      </c>
      <c r="L6" s="2">
        <v>-8.53018821739224E-2</v>
      </c>
      <c r="M6" s="2">
        <v>9.3108999241251905E-2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4.24858948640814E-2</v>
      </c>
      <c r="AB6" s="2">
        <v>0</v>
      </c>
    </row>
    <row r="7" spans="1:31" x14ac:dyDescent="0.3">
      <c r="A7" s="1">
        <v>2005</v>
      </c>
      <c r="B7" s="1">
        <v>2</v>
      </c>
      <c r="C7" s="2">
        <v>1.7004965232340501</v>
      </c>
      <c r="D7" s="2">
        <v>1.2291079689998099</v>
      </c>
      <c r="E7" s="2">
        <v>0</v>
      </c>
      <c r="F7" s="2">
        <v>0</v>
      </c>
      <c r="G7" s="2">
        <v>1.44739952062357E-2</v>
      </c>
      <c r="H7" s="2">
        <v>0</v>
      </c>
      <c r="I7" s="2">
        <v>0</v>
      </c>
      <c r="J7" s="2">
        <v>-2.37552753206577E-4</v>
      </c>
      <c r="K7" s="2">
        <v>0.48501188998000899</v>
      </c>
      <c r="L7" s="2">
        <v>-8.4737164314077601E-2</v>
      </c>
      <c r="M7" s="2">
        <v>0</v>
      </c>
      <c r="N7" s="2">
        <v>2.6680304647146699E-2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3.0197081468130299E-2</v>
      </c>
      <c r="AB7" s="2">
        <v>0</v>
      </c>
    </row>
    <row r="8" spans="1:31" x14ac:dyDescent="0.3">
      <c r="A8" s="1">
        <v>2005</v>
      </c>
      <c r="B8" s="1">
        <v>3</v>
      </c>
      <c r="C8" s="2">
        <v>1.92206721081544</v>
      </c>
      <c r="D8" s="2">
        <v>1.2291079689998099</v>
      </c>
      <c r="E8" s="2">
        <v>0</v>
      </c>
      <c r="F8" s="2">
        <v>0</v>
      </c>
      <c r="G8" s="2">
        <v>0</v>
      </c>
      <c r="H8" s="2">
        <v>5.6953386619444199E-2</v>
      </c>
      <c r="I8" s="2">
        <v>0</v>
      </c>
      <c r="J8" s="2">
        <v>-4.36597303453048E-4</v>
      </c>
      <c r="K8" s="2">
        <v>0.48664620332477898</v>
      </c>
      <c r="L8" s="2">
        <v>-8.4357688552915394E-2</v>
      </c>
      <c r="M8" s="2">
        <v>0</v>
      </c>
      <c r="N8" s="2">
        <v>0</v>
      </c>
      <c r="O8" s="2">
        <v>0.23006509102721501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4.0888467005537601E-3</v>
      </c>
      <c r="AB8" s="2">
        <v>0</v>
      </c>
    </row>
    <row r="9" spans="1:31" x14ac:dyDescent="0.3">
      <c r="A9" s="1">
        <v>2005</v>
      </c>
      <c r="B9" s="1">
        <v>4</v>
      </c>
      <c r="C9" s="2">
        <v>1.8447628644293701</v>
      </c>
      <c r="D9" s="2">
        <v>1.2291079689998099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-7.6906161942221299E-4</v>
      </c>
      <c r="K9" s="2">
        <v>0.48918365548839499</v>
      </c>
      <c r="L9" s="2">
        <v>-8.4754153270146196E-2</v>
      </c>
      <c r="M9" s="2">
        <v>0</v>
      </c>
      <c r="N9" s="2">
        <v>0</v>
      </c>
      <c r="O9" s="2">
        <v>0</v>
      </c>
      <c r="P9" s="2">
        <v>0.207829108350851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4.1653464798761001E-3</v>
      </c>
      <c r="AB9" s="2">
        <v>0</v>
      </c>
    </row>
    <row r="10" spans="1:31" x14ac:dyDescent="0.3">
      <c r="A10" s="1">
        <v>2005</v>
      </c>
      <c r="B10" s="1">
        <v>5</v>
      </c>
      <c r="C10" s="2">
        <v>2.1869966090309001</v>
      </c>
      <c r="D10" s="2">
        <v>1.2291079689998099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-1.40476776344905E-3</v>
      </c>
      <c r="K10" s="2">
        <v>0.49239396165643501</v>
      </c>
      <c r="L10" s="2">
        <v>-8.6704120252595301E-2</v>
      </c>
      <c r="M10" s="2">
        <v>0</v>
      </c>
      <c r="N10" s="2">
        <v>0</v>
      </c>
      <c r="O10" s="2">
        <v>0</v>
      </c>
      <c r="P10" s="2">
        <v>0</v>
      </c>
      <c r="Q10" s="2">
        <v>0.54130560113597204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1.22979652547248E-2</v>
      </c>
      <c r="AB10" s="2">
        <v>0</v>
      </c>
    </row>
    <row r="11" spans="1:31" x14ac:dyDescent="0.3">
      <c r="A11" s="1">
        <v>2005</v>
      </c>
      <c r="B11" s="1">
        <v>6</v>
      </c>
      <c r="C11" s="2">
        <v>2.34684449117968</v>
      </c>
      <c r="D11" s="2">
        <v>1.2291079689998099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-1.82758900586039E-3</v>
      </c>
      <c r="K11" s="2">
        <v>0.49561467719372898</v>
      </c>
      <c r="L11" s="2">
        <v>-9.0449055753674207E-2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0.68389819179016298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3.0500297955507301E-2</v>
      </c>
      <c r="AB11" s="2">
        <v>0</v>
      </c>
    </row>
    <row r="12" spans="1:31" x14ac:dyDescent="0.3">
      <c r="A12" s="1">
        <v>2005</v>
      </c>
      <c r="B12" s="1">
        <v>7</v>
      </c>
      <c r="C12" s="2">
        <v>2.74728326016705</v>
      </c>
      <c r="D12" s="2">
        <v>1.2291079689998099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-2.1649207777821602E-3</v>
      </c>
      <c r="K12" s="2">
        <v>0.49749800456848597</v>
      </c>
      <c r="L12" s="2">
        <v>-9.5158939750271704E-2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1.0939309176418499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2.4070229484948899E-2</v>
      </c>
      <c r="AB12" s="2">
        <v>0</v>
      </c>
    </row>
    <row r="13" spans="1:31" x14ac:dyDescent="0.3">
      <c r="A13" s="1">
        <v>2005</v>
      </c>
      <c r="B13" s="1">
        <v>8</v>
      </c>
      <c r="C13" s="2">
        <v>2.76621001391065</v>
      </c>
      <c r="D13" s="2">
        <v>1.2291079689998099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-2.1863747735760899E-3</v>
      </c>
      <c r="K13" s="2">
        <v>0.49763683379680901</v>
      </c>
      <c r="L13" s="2">
        <v>-9.9138091720860494E-2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1.1178775525938101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2.29121250146598E-2</v>
      </c>
      <c r="AB13" s="2">
        <v>0</v>
      </c>
    </row>
    <row r="14" spans="1:31" x14ac:dyDescent="0.3">
      <c r="A14" s="1">
        <v>2005</v>
      </c>
      <c r="B14" s="1">
        <v>9</v>
      </c>
      <c r="C14" s="2">
        <v>2.5020372920004599</v>
      </c>
      <c r="D14" s="2">
        <v>1.2291079689998099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-1.85983750364767E-3</v>
      </c>
      <c r="K14" s="2">
        <v>0.49747789071144599</v>
      </c>
      <c r="L14" s="2">
        <v>-0.10155021294547401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0.84409009408245905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3.4771388655862698E-2</v>
      </c>
      <c r="AB14" s="2">
        <v>0</v>
      </c>
    </row>
    <row r="15" spans="1:31" x14ac:dyDescent="0.3">
      <c r="A15" s="1">
        <v>2005</v>
      </c>
      <c r="B15" s="1">
        <v>10</v>
      </c>
      <c r="C15" s="2">
        <v>2.2904713046117502</v>
      </c>
      <c r="D15" s="2">
        <v>1.2291079689998099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-1.3306985247082299E-3</v>
      </c>
      <c r="K15" s="2">
        <v>0.49899985887340098</v>
      </c>
      <c r="L15" s="2">
        <v>-0.102513371803454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0.631142140118372</v>
      </c>
      <c r="W15" s="2">
        <v>0</v>
      </c>
      <c r="X15" s="2">
        <v>0</v>
      </c>
      <c r="Y15" s="2">
        <v>0</v>
      </c>
      <c r="Z15" s="2">
        <v>0</v>
      </c>
      <c r="AA15" s="2">
        <v>3.5065406948324697E-2</v>
      </c>
      <c r="AB15" s="2">
        <v>0</v>
      </c>
    </row>
    <row r="16" spans="1:31" x14ac:dyDescent="0.3">
      <c r="A16" s="1">
        <v>2005</v>
      </c>
      <c r="B16" s="1">
        <v>11</v>
      </c>
      <c r="C16" s="2">
        <v>1.9991751899377601</v>
      </c>
      <c r="D16" s="2">
        <v>1.2291079689998099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-5.2252277823063302E-4</v>
      </c>
      <c r="K16" s="2">
        <v>0.50362887277909796</v>
      </c>
      <c r="L16" s="2">
        <v>-0.10265051303954401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0.232645146722152</v>
      </c>
      <c r="X16" s="2">
        <v>0</v>
      </c>
      <c r="Y16" s="2">
        <v>0</v>
      </c>
      <c r="Z16" s="2">
        <v>0.10179790022723301</v>
      </c>
      <c r="AA16" s="2">
        <v>3.5168337027240003E-2</v>
      </c>
      <c r="AB16" s="2">
        <v>0</v>
      </c>
    </row>
    <row r="17" spans="1:28" x14ac:dyDescent="0.3">
      <c r="A17" s="1">
        <v>2005</v>
      </c>
      <c r="B17" s="1">
        <v>12</v>
      </c>
      <c r="C17" s="2">
        <v>1.8432805549265201</v>
      </c>
      <c r="D17" s="2">
        <v>1.2291079689998099</v>
      </c>
      <c r="E17" s="2">
        <v>0</v>
      </c>
      <c r="F17" s="2">
        <v>0</v>
      </c>
      <c r="G17" s="2">
        <v>0</v>
      </c>
      <c r="H17" s="2">
        <v>0</v>
      </c>
      <c r="I17" s="2">
        <v>0.11165116030156499</v>
      </c>
      <c r="J17" s="2">
        <v>-2.84521189894816E-4</v>
      </c>
      <c r="K17" s="2">
        <v>0.50930670734529004</v>
      </c>
      <c r="L17" s="2">
        <v>-0.10250512328995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6.9809103330419606E-2</v>
      </c>
      <c r="Y17" s="2">
        <v>0</v>
      </c>
      <c r="Z17" s="2">
        <v>0</v>
      </c>
      <c r="AA17" s="2">
        <v>2.61952594292729E-2</v>
      </c>
      <c r="AB17" s="2">
        <v>0</v>
      </c>
    </row>
    <row r="18" spans="1:28" x14ac:dyDescent="0.3">
      <c r="A18" s="1">
        <v>2006</v>
      </c>
      <c r="B18" s="1">
        <v>1</v>
      </c>
      <c r="C18" s="2">
        <v>1.8695064776468799</v>
      </c>
      <c r="D18" s="2">
        <v>1.2291079689998099</v>
      </c>
      <c r="E18" s="2">
        <v>0</v>
      </c>
      <c r="F18" s="2">
        <v>9.8175174001313606E-2</v>
      </c>
      <c r="G18" s="2">
        <v>0</v>
      </c>
      <c r="H18" s="2">
        <v>0</v>
      </c>
      <c r="I18" s="2">
        <v>0</v>
      </c>
      <c r="J18" s="2">
        <v>-8.7332681080674196E-4</v>
      </c>
      <c r="K18" s="2">
        <v>0.51395129988678601</v>
      </c>
      <c r="L18" s="2">
        <v>-0.102337958665845</v>
      </c>
      <c r="M18" s="2">
        <v>0.114183639715931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1.7299680519683398E-2</v>
      </c>
      <c r="AB18" s="2">
        <v>0</v>
      </c>
    </row>
    <row r="19" spans="1:28" x14ac:dyDescent="0.3">
      <c r="A19" s="1">
        <v>2006</v>
      </c>
      <c r="B19" s="1">
        <v>2</v>
      </c>
      <c r="C19" s="2">
        <v>1.7248544524027201</v>
      </c>
      <c r="D19" s="2">
        <v>1.2291079689998099</v>
      </c>
      <c r="E19" s="2">
        <v>0</v>
      </c>
      <c r="F19" s="2">
        <v>0</v>
      </c>
      <c r="G19" s="2">
        <v>4.7131277777985897E-2</v>
      </c>
      <c r="H19" s="2">
        <v>0</v>
      </c>
      <c r="I19" s="2">
        <v>0</v>
      </c>
      <c r="J19" s="2">
        <v>-1.1696284869289501E-3</v>
      </c>
      <c r="K19" s="2">
        <v>0.51545454711329397</v>
      </c>
      <c r="L19" s="2">
        <v>-0.10233439512086</v>
      </c>
      <c r="M19" s="2">
        <v>0</v>
      </c>
      <c r="N19" s="2">
        <v>3.0542645986982499E-2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6.1220361324358904E-3</v>
      </c>
      <c r="AB19" s="2">
        <v>0</v>
      </c>
    </row>
    <row r="20" spans="1:28" x14ac:dyDescent="0.3">
      <c r="A20" s="1">
        <v>2006</v>
      </c>
      <c r="B20" s="1">
        <v>3</v>
      </c>
      <c r="C20" s="2">
        <v>1.8491486589758801</v>
      </c>
      <c r="D20" s="2">
        <v>1.2291079689998099</v>
      </c>
      <c r="E20" s="2">
        <v>0</v>
      </c>
      <c r="F20" s="2">
        <v>0</v>
      </c>
      <c r="G20" s="2">
        <v>0</v>
      </c>
      <c r="H20" s="2">
        <v>5.5963955125440303E-3</v>
      </c>
      <c r="I20" s="2">
        <v>0</v>
      </c>
      <c r="J20" s="2">
        <v>-2.1496509484954002E-3</v>
      </c>
      <c r="K20" s="2">
        <v>0.51474139467798996</v>
      </c>
      <c r="L20" s="2">
        <v>-0.102697744846243</v>
      </c>
      <c r="M20" s="2">
        <v>0</v>
      </c>
      <c r="N20" s="2">
        <v>0</v>
      </c>
      <c r="O20" s="2">
        <v>0.207409471335847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-2.8591757555800298E-3</v>
      </c>
      <c r="AB20" s="2">
        <v>0</v>
      </c>
    </row>
    <row r="21" spans="1:28" x14ac:dyDescent="0.3">
      <c r="A21" s="1">
        <v>2006</v>
      </c>
      <c r="B21" s="1">
        <v>4</v>
      </c>
      <c r="C21" s="2">
        <v>2.0421069032157102</v>
      </c>
      <c r="D21" s="2">
        <v>1.2291079689998099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-3.7886631046154802E-3</v>
      </c>
      <c r="K21" s="2">
        <v>0.51330652529561405</v>
      </c>
      <c r="L21" s="2">
        <v>-0.103489524145327</v>
      </c>
      <c r="M21" s="2">
        <v>0</v>
      </c>
      <c r="N21" s="2">
        <v>0</v>
      </c>
      <c r="O21" s="2">
        <v>0</v>
      </c>
      <c r="P21" s="2">
        <v>0.39483248626925699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1.2138109900970801E-2</v>
      </c>
      <c r="AB21" s="2">
        <v>0</v>
      </c>
    </row>
    <row r="22" spans="1:28" x14ac:dyDescent="0.3">
      <c r="A22" s="1">
        <v>2006</v>
      </c>
      <c r="B22" s="1">
        <v>5</v>
      </c>
      <c r="C22" s="2">
        <v>2.2836282309421199</v>
      </c>
      <c r="D22" s="2">
        <v>1.2291079689998099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-6.9280810887822203E-3</v>
      </c>
      <c r="K22" s="2">
        <v>0.51256978989018698</v>
      </c>
      <c r="L22" s="2">
        <v>-0.105038959536308</v>
      </c>
      <c r="M22" s="2">
        <v>0</v>
      </c>
      <c r="N22" s="2">
        <v>0</v>
      </c>
      <c r="O22" s="2">
        <v>0</v>
      </c>
      <c r="P22" s="2">
        <v>0</v>
      </c>
      <c r="Q22" s="2">
        <v>0.63161651213609604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2.2301000541113902E-2</v>
      </c>
      <c r="AB22" s="2">
        <v>0</v>
      </c>
    </row>
    <row r="23" spans="1:28" x14ac:dyDescent="0.3">
      <c r="A23" s="1">
        <v>2006</v>
      </c>
      <c r="B23" s="1">
        <v>6</v>
      </c>
      <c r="C23" s="2">
        <v>2.4395913049598001</v>
      </c>
      <c r="D23" s="2">
        <v>1.2291079689998099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-9.0146450134998401E-3</v>
      </c>
      <c r="K23" s="2">
        <v>0.51270146895305102</v>
      </c>
      <c r="L23" s="2">
        <v>-0.107126937463966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0.79744181395554303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1.64816355288568E-2</v>
      </c>
      <c r="AB23" s="2">
        <v>0</v>
      </c>
    </row>
    <row r="24" spans="1:28" x14ac:dyDescent="0.3">
      <c r="A24" s="1">
        <v>2006</v>
      </c>
      <c r="B24" s="1">
        <v>7</v>
      </c>
      <c r="C24" s="2">
        <v>2.5334236965062402</v>
      </c>
      <c r="D24" s="2">
        <v>1.2291079689998099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-1.06885851251943E-2</v>
      </c>
      <c r="K24" s="2">
        <v>0.51377236829995798</v>
      </c>
      <c r="L24" s="2">
        <v>-0.108766123248714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0.90054623552836799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9.4518320520053899E-3</v>
      </c>
      <c r="AB24" s="2">
        <v>0</v>
      </c>
    </row>
    <row r="25" spans="1:28" x14ac:dyDescent="0.3">
      <c r="A25" s="1">
        <v>2006</v>
      </c>
      <c r="B25" s="1">
        <v>8</v>
      </c>
      <c r="C25" s="2">
        <v>2.61652824242897</v>
      </c>
      <c r="D25" s="2">
        <v>1.2291079689998099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-1.0802127551447001E-2</v>
      </c>
      <c r="K25" s="2">
        <v>0.51584140273454604</v>
      </c>
      <c r="L25" s="2">
        <v>-0.10851625664184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0.99034539812189404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5.5185676600366695E-4</v>
      </c>
      <c r="AB25" s="2">
        <v>0</v>
      </c>
    </row>
    <row r="26" spans="1:28" x14ac:dyDescent="0.3">
      <c r="A26" s="1">
        <v>2006</v>
      </c>
      <c r="B26" s="1">
        <v>9</v>
      </c>
      <c r="C26" s="2">
        <v>2.39608268684148</v>
      </c>
      <c r="D26" s="2">
        <v>1.2291079689998099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-9.1758259235894292E-3</v>
      </c>
      <c r="K26" s="2">
        <v>0.51807364843021897</v>
      </c>
      <c r="L26" s="2">
        <v>-0.105570219011637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0.764336140662497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-6.8902631582368201E-4</v>
      </c>
      <c r="AB26" s="2">
        <v>0</v>
      </c>
    </row>
    <row r="27" spans="1:28" x14ac:dyDescent="0.3">
      <c r="A27" s="1">
        <v>2006</v>
      </c>
      <c r="B27" s="1">
        <v>10</v>
      </c>
      <c r="C27" s="2">
        <v>2.2477616691439799</v>
      </c>
      <c r="D27" s="2">
        <v>1.2291079689998099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-6.56055676783413E-3</v>
      </c>
      <c r="K27" s="2">
        <v>0.51945057547250495</v>
      </c>
      <c r="L27" s="2">
        <v>-0.101483795142672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0.61396839741812503</v>
      </c>
      <c r="W27" s="2">
        <v>0</v>
      </c>
      <c r="X27" s="2">
        <v>0</v>
      </c>
      <c r="Y27" s="2">
        <v>0</v>
      </c>
      <c r="Z27" s="2">
        <v>0</v>
      </c>
      <c r="AA27" s="2">
        <v>-6.7209208359546597E-3</v>
      </c>
      <c r="AB27" s="2">
        <v>0</v>
      </c>
    </row>
    <row r="28" spans="1:28" x14ac:dyDescent="0.3">
      <c r="A28" s="1">
        <v>2006</v>
      </c>
      <c r="B28" s="1">
        <v>11</v>
      </c>
      <c r="C28" s="2">
        <v>1.82464167846106</v>
      </c>
      <c r="D28" s="2">
        <v>1.2291079689998099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-2.5689656362151599E-3</v>
      </c>
      <c r="K28" s="2">
        <v>0.51945150126487005</v>
      </c>
      <c r="L28" s="2">
        <v>-9.8505855883491103E-2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0.18761305526642999</v>
      </c>
      <c r="X28" s="2">
        <v>0</v>
      </c>
      <c r="Y28" s="2">
        <v>0</v>
      </c>
      <c r="Z28" s="2">
        <v>0</v>
      </c>
      <c r="AA28" s="2">
        <v>-1.04560255503454E-2</v>
      </c>
      <c r="AB28" s="2">
        <v>0</v>
      </c>
    </row>
    <row r="29" spans="1:28" x14ac:dyDescent="0.3">
      <c r="A29" s="1">
        <v>2006</v>
      </c>
      <c r="B29" s="1">
        <v>12</v>
      </c>
      <c r="C29" s="2">
        <v>1.89509501688621</v>
      </c>
      <c r="D29" s="2">
        <v>1.2291079689998099</v>
      </c>
      <c r="E29" s="2">
        <v>0</v>
      </c>
      <c r="F29" s="2">
        <v>0</v>
      </c>
      <c r="G29" s="2">
        <v>0</v>
      </c>
      <c r="H29" s="2">
        <v>0</v>
      </c>
      <c r="I29" s="2">
        <v>2.0001367984372999E-2</v>
      </c>
      <c r="J29" s="2">
        <v>-1.3977327503762499E-3</v>
      </c>
      <c r="K29" s="2">
        <v>0.51845830052728303</v>
      </c>
      <c r="L29" s="2">
        <v>-9.8031582906886502E-2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0.232137103331267</v>
      </c>
      <c r="Y29" s="2">
        <v>0</v>
      </c>
      <c r="Z29" s="2">
        <v>0</v>
      </c>
      <c r="AA29" s="2">
        <v>-5.1804082992614698E-3</v>
      </c>
      <c r="AB29" s="2">
        <v>0</v>
      </c>
    </row>
    <row r="30" spans="1:28" x14ac:dyDescent="0.3">
      <c r="A30" s="1">
        <v>2007</v>
      </c>
      <c r="B30" s="1">
        <v>1</v>
      </c>
      <c r="C30" s="2">
        <v>1.889622104704</v>
      </c>
      <c r="D30" s="2">
        <v>1.2291079689998099</v>
      </c>
      <c r="E30" s="2">
        <v>0</v>
      </c>
      <c r="F30" s="2">
        <v>6.4169699124084004E-2</v>
      </c>
      <c r="G30" s="2">
        <v>0</v>
      </c>
      <c r="H30" s="2">
        <v>0</v>
      </c>
      <c r="I30" s="2">
        <v>0</v>
      </c>
      <c r="J30" s="2">
        <v>-1.74941820535462E-3</v>
      </c>
      <c r="K30" s="2">
        <v>0.51716399369661503</v>
      </c>
      <c r="L30" s="2">
        <v>-9.9614160710485594E-2</v>
      </c>
      <c r="M30" s="2">
        <v>0.18106535286042699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-5.2133106109919503E-4</v>
      </c>
      <c r="AB30" s="2">
        <v>0</v>
      </c>
    </row>
    <row r="31" spans="1:28" x14ac:dyDescent="0.3">
      <c r="A31" s="1">
        <v>2007</v>
      </c>
      <c r="B31" s="1">
        <v>2</v>
      </c>
      <c r="C31" s="2">
        <v>1.7208253014113499</v>
      </c>
      <c r="D31" s="2">
        <v>1.2291079689998099</v>
      </c>
      <c r="E31" s="2">
        <v>0</v>
      </c>
      <c r="F31" s="2">
        <v>0</v>
      </c>
      <c r="G31" s="2">
        <v>3.40595606385855E-2</v>
      </c>
      <c r="H31" s="2">
        <v>0</v>
      </c>
      <c r="I31" s="2">
        <v>0</v>
      </c>
      <c r="J31" s="2">
        <v>-2.34181423528074E-3</v>
      </c>
      <c r="K31" s="2">
        <v>0.51612606676927297</v>
      </c>
      <c r="L31" s="2">
        <v>-0.10235143036429099</v>
      </c>
      <c r="M31" s="2">
        <v>0</v>
      </c>
      <c r="N31" s="2">
        <v>4.3284647715840903E-2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2.9403018874127902E-3</v>
      </c>
      <c r="AB31" s="2">
        <v>0</v>
      </c>
    </row>
    <row r="32" spans="1:28" x14ac:dyDescent="0.3">
      <c r="A32" s="1">
        <v>2007</v>
      </c>
      <c r="B32" s="1">
        <v>3</v>
      </c>
      <c r="C32" s="2">
        <v>1.8677501261614</v>
      </c>
      <c r="D32" s="2">
        <v>1.2291079689998099</v>
      </c>
      <c r="E32" s="2">
        <v>0</v>
      </c>
      <c r="F32" s="2">
        <v>0</v>
      </c>
      <c r="G32" s="2">
        <v>0</v>
      </c>
      <c r="H32" s="2">
        <v>3.2074432827589199E-3</v>
      </c>
      <c r="I32" s="2">
        <v>0</v>
      </c>
      <c r="J32" s="2">
        <v>-4.3048189343713799E-3</v>
      </c>
      <c r="K32" s="2">
        <v>0.51523751620682201</v>
      </c>
      <c r="L32" s="2">
        <v>-0.105269155013567</v>
      </c>
      <c r="M32" s="2">
        <v>0</v>
      </c>
      <c r="N32" s="2">
        <v>0</v>
      </c>
      <c r="O32" s="2">
        <v>0.241938808751685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-1.21676371317432E-2</v>
      </c>
      <c r="AB32" s="2">
        <v>0</v>
      </c>
    </row>
    <row r="33" spans="1:28" x14ac:dyDescent="0.3">
      <c r="A33" s="1">
        <v>2007</v>
      </c>
      <c r="B33" s="1">
        <v>4</v>
      </c>
      <c r="C33" s="2">
        <v>1.92873721584942</v>
      </c>
      <c r="D33" s="2">
        <v>1.2291079689998099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-7.5927668370904099E-3</v>
      </c>
      <c r="K33" s="2">
        <v>0.51417276201679996</v>
      </c>
      <c r="L33" s="2">
        <v>-0.107548099448247</v>
      </c>
      <c r="M33" s="2">
        <v>0</v>
      </c>
      <c r="N33" s="2">
        <v>0</v>
      </c>
      <c r="O33" s="2">
        <v>0</v>
      </c>
      <c r="P33" s="2">
        <v>0.31121107933488601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-1.061372821674E-2</v>
      </c>
      <c r="AB33" s="2">
        <v>0</v>
      </c>
    </row>
    <row r="34" spans="1:28" x14ac:dyDescent="0.3">
      <c r="A34" s="1">
        <v>2007</v>
      </c>
      <c r="B34" s="1">
        <v>5</v>
      </c>
      <c r="C34" s="2">
        <v>2.1447732919735101</v>
      </c>
      <c r="D34" s="2">
        <v>1.2291079689998099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-1.38789082415072E-2</v>
      </c>
      <c r="K34" s="2">
        <v>0.51302534485121698</v>
      </c>
      <c r="L34" s="2">
        <v>-0.109190817156083</v>
      </c>
      <c r="M34" s="2">
        <v>0</v>
      </c>
      <c r="N34" s="2">
        <v>0</v>
      </c>
      <c r="O34" s="2">
        <v>0</v>
      </c>
      <c r="P34" s="2">
        <v>0</v>
      </c>
      <c r="Q34" s="2">
        <v>0.53737113189485597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-1.16614283747887E-2</v>
      </c>
      <c r="AB34" s="2">
        <v>0</v>
      </c>
    </row>
    <row r="35" spans="1:28" x14ac:dyDescent="0.3">
      <c r="A35" s="1">
        <v>2007</v>
      </c>
      <c r="B35" s="1">
        <v>6</v>
      </c>
      <c r="C35" s="2">
        <v>2.3274415759352798</v>
      </c>
      <c r="D35" s="2">
        <v>1.2291079689998099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-1.8071813665284601E-2</v>
      </c>
      <c r="K35" s="2">
        <v>0.511406659048534</v>
      </c>
      <c r="L35" s="2">
        <v>-0.10964557937288601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0.725570690512788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-1.0926349587687701E-2</v>
      </c>
      <c r="AB35" s="2">
        <v>0</v>
      </c>
    </row>
    <row r="36" spans="1:28" x14ac:dyDescent="0.3">
      <c r="A36" s="1">
        <v>2007</v>
      </c>
      <c r="B36" s="1">
        <v>7</v>
      </c>
      <c r="C36" s="2">
        <v>2.5433926949352799</v>
      </c>
      <c r="D36" s="2">
        <v>1.2291079689998099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-2.1416184577591101E-2</v>
      </c>
      <c r="K36" s="2">
        <v>0.50940290419034395</v>
      </c>
      <c r="L36" s="2">
        <v>-0.109639190244225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0.95251340742593904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-1.6576210858999699E-2</v>
      </c>
      <c r="AB36" s="2">
        <v>0</v>
      </c>
    </row>
    <row r="37" spans="1:28" x14ac:dyDescent="0.3">
      <c r="A37" s="1">
        <v>2007</v>
      </c>
      <c r="B37" s="1">
        <v>8</v>
      </c>
      <c r="C37" s="2">
        <v>2.6927339524357499</v>
      </c>
      <c r="D37" s="2">
        <v>1.2291079689998099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-2.16645781840713E-2</v>
      </c>
      <c r="K37" s="2">
        <v>0.50693523217487602</v>
      </c>
      <c r="L37" s="2">
        <v>-0.110078054781191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1.1125842650473401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-2.4150880821009999E-2</v>
      </c>
      <c r="AB37" s="2">
        <v>0</v>
      </c>
    </row>
    <row r="38" spans="1:28" x14ac:dyDescent="0.3">
      <c r="A38" s="1">
        <v>2007</v>
      </c>
      <c r="B38" s="1">
        <v>9</v>
      </c>
      <c r="C38" s="2">
        <v>2.3882331790422699</v>
      </c>
      <c r="D38" s="2">
        <v>1.2291079689998099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-1.8443006978399901E-2</v>
      </c>
      <c r="K38" s="2">
        <v>0.50416290656143103</v>
      </c>
      <c r="L38" s="2">
        <v>-0.111660097850489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0.80660416580815397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-2.15387574982411E-2</v>
      </c>
      <c r="AB38" s="2">
        <v>0</v>
      </c>
    </row>
    <row r="39" spans="1:28" x14ac:dyDescent="0.3">
      <c r="A39" s="1">
        <v>2007</v>
      </c>
      <c r="B39" s="1">
        <v>10</v>
      </c>
      <c r="C39" s="2">
        <v>2.3725859467378299</v>
      </c>
      <c r="D39" s="2">
        <v>1.2291079689998099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-1.32004154974546E-2</v>
      </c>
      <c r="K39" s="2">
        <v>0.50130218097523904</v>
      </c>
      <c r="L39" s="2">
        <v>-0.113966676390187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0.78685327729285603</v>
      </c>
      <c r="W39" s="2">
        <v>0</v>
      </c>
      <c r="X39" s="2">
        <v>0</v>
      </c>
      <c r="Y39" s="2">
        <v>0</v>
      </c>
      <c r="Z39" s="2">
        <v>0</v>
      </c>
      <c r="AA39" s="2">
        <v>-1.7510388642436599E-2</v>
      </c>
      <c r="AB39" s="2">
        <v>0</v>
      </c>
    </row>
    <row r="40" spans="1:28" x14ac:dyDescent="0.3">
      <c r="A40" s="1">
        <v>2007</v>
      </c>
      <c r="B40" s="1">
        <v>11</v>
      </c>
      <c r="C40" s="2">
        <v>1.7972626961286899</v>
      </c>
      <c r="D40" s="2">
        <v>1.2291079689998099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-5.1844223747811698E-3</v>
      </c>
      <c r="K40" s="2">
        <v>0.49830772702285098</v>
      </c>
      <c r="L40" s="2">
        <v>-0.116234626868624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0.20985054285524199</v>
      </c>
      <c r="X40" s="2">
        <v>0</v>
      </c>
      <c r="Y40" s="2">
        <v>0</v>
      </c>
      <c r="Z40" s="2">
        <v>0</v>
      </c>
      <c r="AA40" s="2">
        <v>-1.85844935058153E-2</v>
      </c>
      <c r="AB40" s="2">
        <v>0</v>
      </c>
    </row>
    <row r="41" spans="1:28" x14ac:dyDescent="0.3">
      <c r="A41" s="1">
        <v>2007</v>
      </c>
      <c r="B41" s="1">
        <v>12</v>
      </c>
      <c r="C41" s="2">
        <v>1.88930249865355</v>
      </c>
      <c r="D41" s="2">
        <v>1.2291079689998099</v>
      </c>
      <c r="E41" s="2">
        <v>0</v>
      </c>
      <c r="F41" s="2">
        <v>0</v>
      </c>
      <c r="G41" s="2">
        <v>0</v>
      </c>
      <c r="H41" s="2">
        <v>0</v>
      </c>
      <c r="I41" s="2">
        <v>2.2849744715960799E-2</v>
      </c>
      <c r="J41" s="2">
        <v>-2.82880588838617E-3</v>
      </c>
      <c r="K41" s="2">
        <v>0.49543438700488401</v>
      </c>
      <c r="L41" s="2">
        <v>-0.118108196327132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0.28132917223754</v>
      </c>
      <c r="Y41" s="2">
        <v>0</v>
      </c>
      <c r="Z41" s="2">
        <v>0</v>
      </c>
      <c r="AA41" s="2">
        <v>-1.84817720891273E-2</v>
      </c>
      <c r="AB41" s="2">
        <v>0</v>
      </c>
    </row>
    <row r="42" spans="1:28" x14ac:dyDescent="0.3">
      <c r="A42" s="1">
        <v>2008</v>
      </c>
      <c r="B42" s="1">
        <v>1</v>
      </c>
      <c r="C42" s="2">
        <v>1.7909880277886101</v>
      </c>
      <c r="D42" s="2">
        <v>1.2291079689998099</v>
      </c>
      <c r="E42" s="2">
        <v>0</v>
      </c>
      <c r="F42" s="2">
        <v>8.8256826791001095E-2</v>
      </c>
      <c r="G42" s="2">
        <v>0</v>
      </c>
      <c r="H42" s="2">
        <v>0</v>
      </c>
      <c r="I42" s="2">
        <v>0</v>
      </c>
      <c r="J42" s="2">
        <v>-4.8497875993052404E-3</v>
      </c>
      <c r="K42" s="2">
        <v>0.49259653606760301</v>
      </c>
      <c r="L42" s="2">
        <v>-0.11961074527957199</v>
      </c>
      <c r="M42" s="2">
        <v>0.115882398452546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-1.0395169643479399E-2</v>
      </c>
      <c r="AB42" s="2">
        <v>0</v>
      </c>
    </row>
    <row r="43" spans="1:28" x14ac:dyDescent="0.3">
      <c r="A43" s="1">
        <v>2008</v>
      </c>
      <c r="B43" s="1">
        <v>2</v>
      </c>
      <c r="C43" s="2">
        <v>1.7436758288002301</v>
      </c>
      <c r="D43" s="2">
        <v>1.2291079689998099</v>
      </c>
      <c r="E43" s="2">
        <v>0</v>
      </c>
      <c r="F43" s="2">
        <v>0</v>
      </c>
      <c r="G43" s="2">
        <v>6.0047803340714002E-3</v>
      </c>
      <c r="H43" s="2">
        <v>0</v>
      </c>
      <c r="I43" s="2">
        <v>0</v>
      </c>
      <c r="J43" s="2">
        <v>-6.4987011257790104E-3</v>
      </c>
      <c r="K43" s="2">
        <v>0.48981160216040998</v>
      </c>
      <c r="L43" s="2">
        <v>-0.121153070441261</v>
      </c>
      <c r="M43" s="2">
        <v>0</v>
      </c>
      <c r="N43" s="2">
        <v>8.4406198924165093E-2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6.1935981086618699E-2</v>
      </c>
      <c r="Z43" s="2">
        <v>0</v>
      </c>
      <c r="AA43" s="2">
        <v>6.1068862187596605E-5</v>
      </c>
      <c r="AB43" s="2">
        <v>0</v>
      </c>
    </row>
    <row r="44" spans="1:28" x14ac:dyDescent="0.3">
      <c r="A44" s="1">
        <v>2008</v>
      </c>
      <c r="B44" s="1">
        <v>3</v>
      </c>
      <c r="C44" s="2">
        <v>1.83932661102738</v>
      </c>
      <c r="D44" s="2">
        <v>1.2291079689998099</v>
      </c>
      <c r="E44" s="2">
        <v>0</v>
      </c>
      <c r="F44" s="2">
        <v>0</v>
      </c>
      <c r="G44" s="2">
        <v>0</v>
      </c>
      <c r="H44" s="2">
        <v>2.5916060943129101E-3</v>
      </c>
      <c r="I44" s="2">
        <v>0</v>
      </c>
      <c r="J44" s="2">
        <v>-1.1975616188157E-2</v>
      </c>
      <c r="K44" s="2">
        <v>0.48665813747771097</v>
      </c>
      <c r="L44" s="2">
        <v>-0.123058515124968</v>
      </c>
      <c r="M44" s="2">
        <v>0</v>
      </c>
      <c r="N44" s="2">
        <v>0</v>
      </c>
      <c r="O44" s="2">
        <v>0.25264031594643799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3.3627138222318601E-3</v>
      </c>
      <c r="AB44" s="2">
        <v>0</v>
      </c>
    </row>
    <row r="45" spans="1:28" x14ac:dyDescent="0.3">
      <c r="A45" s="1">
        <v>2008</v>
      </c>
      <c r="B45" s="1">
        <v>4</v>
      </c>
      <c r="C45" s="2">
        <v>1.9006258937071701</v>
      </c>
      <c r="D45" s="2">
        <v>1.2291079689998099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-2.1151748412102E-2</v>
      </c>
      <c r="K45" s="2">
        <v>0.482015854245403</v>
      </c>
      <c r="L45" s="2">
        <v>-0.12570770532386599</v>
      </c>
      <c r="M45" s="2">
        <v>0</v>
      </c>
      <c r="N45" s="2">
        <v>0</v>
      </c>
      <c r="O45" s="2">
        <v>0</v>
      </c>
      <c r="P45" s="2">
        <v>0.33288045955234902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3.4810646455767399E-3</v>
      </c>
      <c r="AB45" s="2">
        <v>0</v>
      </c>
    </row>
    <row r="46" spans="1:28" x14ac:dyDescent="0.3">
      <c r="A46" s="1">
        <v>2008</v>
      </c>
      <c r="B46" s="1">
        <v>5</v>
      </c>
      <c r="C46" s="2">
        <v>2.3044473907666001</v>
      </c>
      <c r="D46" s="2">
        <v>1.2291079689998099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-3.8705620519764103E-2</v>
      </c>
      <c r="K46" s="2">
        <v>0.47609189845060101</v>
      </c>
      <c r="L46" s="2">
        <v>-0.13009710008724701</v>
      </c>
      <c r="M46" s="2">
        <v>0</v>
      </c>
      <c r="N46" s="2">
        <v>0</v>
      </c>
      <c r="O46" s="2">
        <v>0</v>
      </c>
      <c r="P46" s="2">
        <v>0</v>
      </c>
      <c r="Q46" s="2">
        <v>0.76218719847833905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5.8630454448556097E-3</v>
      </c>
      <c r="AB46" s="2">
        <v>0</v>
      </c>
    </row>
    <row r="47" spans="1:28" x14ac:dyDescent="0.3">
      <c r="A47" s="1">
        <v>2008</v>
      </c>
      <c r="B47" s="1">
        <v>6</v>
      </c>
      <c r="C47" s="2">
        <v>2.3117967571741702</v>
      </c>
      <c r="D47" s="2">
        <v>1.2291079689998099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-5.0435193441156198E-2</v>
      </c>
      <c r="K47" s="2">
        <v>0.46945017463351102</v>
      </c>
      <c r="L47" s="2">
        <v>-0.13580650370369601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0.80355883470267098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-4.0785240169714E-3</v>
      </c>
      <c r="AB47" s="2">
        <v>0</v>
      </c>
    </row>
    <row r="48" spans="1:28" x14ac:dyDescent="0.3">
      <c r="A48" s="1">
        <v>2008</v>
      </c>
      <c r="B48" s="1">
        <v>7</v>
      </c>
      <c r="C48" s="2">
        <v>2.3515816726305401</v>
      </c>
      <c r="D48" s="2">
        <v>1.2291079689998099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-5.9901840710009299E-2</v>
      </c>
      <c r="K48" s="2">
        <v>0.46396287809337999</v>
      </c>
      <c r="L48" s="2">
        <v>-0.14020814157490499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0.85929001399582305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-6.6920617355714597E-4</v>
      </c>
      <c r="AB48" s="2">
        <v>0</v>
      </c>
    </row>
    <row r="49" spans="1:28" x14ac:dyDescent="0.3">
      <c r="A49" s="1">
        <v>2008</v>
      </c>
      <c r="B49" s="1">
        <v>8</v>
      </c>
      <c r="C49" s="2">
        <v>2.4982696068718599</v>
      </c>
      <c r="D49" s="2">
        <v>1.2291079689998099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-6.0700721653072498E-2</v>
      </c>
      <c r="K49" s="2">
        <v>0.460185709279054</v>
      </c>
      <c r="L49" s="2">
        <v>-0.13941502698257599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0.99391656642068504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1.5175110807959901E-2</v>
      </c>
      <c r="AB49" s="2">
        <v>0</v>
      </c>
    </row>
    <row r="50" spans="1:28" x14ac:dyDescent="0.3">
      <c r="A50" s="1">
        <v>2008</v>
      </c>
      <c r="B50" s="1">
        <v>9</v>
      </c>
      <c r="C50" s="2">
        <v>2.34366218163375</v>
      </c>
      <c r="D50" s="2">
        <v>1.2291079689998099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-5.1716159606806901E-2</v>
      </c>
      <c r="K50" s="2">
        <v>0.45695029392025099</v>
      </c>
      <c r="L50" s="2">
        <v>-0.13107386871092799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0.84037673611935404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1.7210912065301901E-5</v>
      </c>
      <c r="AB50" s="2">
        <v>0</v>
      </c>
    </row>
    <row r="51" spans="1:28" x14ac:dyDescent="0.3">
      <c r="A51" s="1">
        <v>2008</v>
      </c>
      <c r="B51" s="1">
        <v>10</v>
      </c>
      <c r="C51" s="2">
        <v>2.06757293282562</v>
      </c>
      <c r="D51" s="2">
        <v>1.2291079689998099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-3.70259139158476E-2</v>
      </c>
      <c r="K51" s="2">
        <v>0.45252885963178802</v>
      </c>
      <c r="L51" s="2">
        <v>-0.11855611035393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0.54059654082932895</v>
      </c>
      <c r="W51" s="2">
        <v>0</v>
      </c>
      <c r="X51" s="2">
        <v>0</v>
      </c>
      <c r="Y51" s="2">
        <v>0</v>
      </c>
      <c r="Z51" s="2">
        <v>0</v>
      </c>
      <c r="AA51" s="2">
        <v>9.2158763446992297E-4</v>
      </c>
      <c r="AB51" s="2">
        <v>0</v>
      </c>
    </row>
    <row r="52" spans="1:28" x14ac:dyDescent="0.3">
      <c r="A52" s="1">
        <v>2008</v>
      </c>
      <c r="B52" s="1">
        <v>11</v>
      </c>
      <c r="C52" s="2">
        <v>1.71537391353817</v>
      </c>
      <c r="D52" s="2">
        <v>1.2291079689998099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-1.4552061828173901E-2</v>
      </c>
      <c r="K52" s="2">
        <v>0.44547071593994902</v>
      </c>
      <c r="L52" s="2">
        <v>-0.107094252870957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0.15149752031725</v>
      </c>
      <c r="X52" s="2">
        <v>0</v>
      </c>
      <c r="Y52" s="2">
        <v>0</v>
      </c>
      <c r="Z52" s="2">
        <v>0</v>
      </c>
      <c r="AA52" s="2">
        <v>1.0944022980285999E-2</v>
      </c>
      <c r="AB52" s="2">
        <v>0</v>
      </c>
    </row>
    <row r="53" spans="1:28" x14ac:dyDescent="0.3">
      <c r="A53" s="1">
        <v>2008</v>
      </c>
      <c r="B53" s="1">
        <v>12</v>
      </c>
      <c r="C53" s="2">
        <v>1.73572813980797</v>
      </c>
      <c r="D53" s="2">
        <v>1.2291079689998099</v>
      </c>
      <c r="E53" s="2">
        <v>0</v>
      </c>
      <c r="F53" s="2">
        <v>0</v>
      </c>
      <c r="G53" s="2">
        <v>0</v>
      </c>
      <c r="H53" s="2">
        <v>0</v>
      </c>
      <c r="I53" s="2">
        <v>3.7089624431311398E-2</v>
      </c>
      <c r="J53" s="2">
        <v>-7.9440907565328303E-3</v>
      </c>
      <c r="K53" s="2">
        <v>0.43752173184936499</v>
      </c>
      <c r="L53" s="2">
        <v>-9.9629048424025896E-2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0.137244837829678</v>
      </c>
      <c r="Y53" s="2">
        <v>0</v>
      </c>
      <c r="Z53" s="2">
        <v>0</v>
      </c>
      <c r="AA53" s="2">
        <v>2.3371158783618302E-3</v>
      </c>
      <c r="AB53" s="2">
        <v>0</v>
      </c>
    </row>
    <row r="54" spans="1:28" x14ac:dyDescent="0.3">
      <c r="A54" s="1">
        <v>2009</v>
      </c>
      <c r="B54" s="1">
        <v>1</v>
      </c>
      <c r="C54" s="2">
        <v>1.79414225493485</v>
      </c>
      <c r="D54" s="2">
        <v>1.2291079689998099</v>
      </c>
      <c r="E54" s="2">
        <v>0</v>
      </c>
      <c r="F54" s="2">
        <v>0.147681816783755</v>
      </c>
      <c r="G54" s="2">
        <v>0</v>
      </c>
      <c r="H54" s="2">
        <v>0</v>
      </c>
      <c r="I54" s="2">
        <v>0</v>
      </c>
      <c r="J54" s="2">
        <v>-6.0177927540779304E-3</v>
      </c>
      <c r="K54" s="2">
        <v>0.43007736645473599</v>
      </c>
      <c r="L54" s="2">
        <v>-9.6170709843609106E-2</v>
      </c>
      <c r="M54" s="2">
        <v>8.9909498292724793E-2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-4.45892998494957E-4</v>
      </c>
      <c r="AB54" s="2">
        <v>0</v>
      </c>
    </row>
    <row r="55" spans="1:28" x14ac:dyDescent="0.3">
      <c r="A55" s="1">
        <v>2009</v>
      </c>
      <c r="B55" s="1">
        <v>2</v>
      </c>
      <c r="C55" s="2">
        <v>1.62623465826092</v>
      </c>
      <c r="D55" s="2">
        <v>1.2291079689998099</v>
      </c>
      <c r="E55" s="2">
        <v>0</v>
      </c>
      <c r="F55" s="2">
        <v>0</v>
      </c>
      <c r="G55" s="2">
        <v>5.2649181294461202E-2</v>
      </c>
      <c r="H55" s="2">
        <v>0</v>
      </c>
      <c r="I55" s="2">
        <v>0</v>
      </c>
      <c r="J55" s="2">
        <v>-8.0668001031010302E-3</v>
      </c>
      <c r="K55" s="2">
        <v>0.424781228479021</v>
      </c>
      <c r="L55" s="2">
        <v>-9.4975345594980706E-2</v>
      </c>
      <c r="M55" s="2">
        <v>0</v>
      </c>
      <c r="N55" s="2">
        <v>2.7628994961015899E-2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-4.89056977531299E-3</v>
      </c>
      <c r="AB55" s="2">
        <v>0</v>
      </c>
    </row>
    <row r="56" spans="1:28" x14ac:dyDescent="0.3">
      <c r="A56" s="1">
        <v>2009</v>
      </c>
      <c r="B56" s="1">
        <v>3</v>
      </c>
      <c r="C56" s="2">
        <v>1.81143703535029</v>
      </c>
      <c r="D56" s="2">
        <v>1.2291079689998099</v>
      </c>
      <c r="E56" s="2">
        <v>0</v>
      </c>
      <c r="F56" s="2">
        <v>0</v>
      </c>
      <c r="G56" s="2">
        <v>0</v>
      </c>
      <c r="H56" s="2">
        <v>6.0729927577478797E-2</v>
      </c>
      <c r="I56" s="2">
        <v>0</v>
      </c>
      <c r="J56" s="2">
        <v>-1.4866002796963301E-2</v>
      </c>
      <c r="K56" s="2">
        <v>0.42127126551988198</v>
      </c>
      <c r="L56" s="2">
        <v>-9.4923481678546695E-2</v>
      </c>
      <c r="M56" s="2">
        <v>0</v>
      </c>
      <c r="N56" s="2">
        <v>0</v>
      </c>
      <c r="O56" s="2">
        <v>0.22350033331285299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-1.33829755842307E-2</v>
      </c>
      <c r="AB56" s="2">
        <v>0</v>
      </c>
    </row>
    <row r="57" spans="1:28" x14ac:dyDescent="0.3">
      <c r="A57" s="1">
        <v>2009</v>
      </c>
      <c r="B57" s="1">
        <v>4</v>
      </c>
      <c r="C57" s="2">
        <v>1.8759203039146699</v>
      </c>
      <c r="D57" s="2">
        <v>1.2291079689998099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-2.62521776643975E-2</v>
      </c>
      <c r="K57" s="2">
        <v>0.41774068986492902</v>
      </c>
      <c r="L57" s="2">
        <v>-9.56584938253284E-2</v>
      </c>
      <c r="M57" s="2">
        <v>0</v>
      </c>
      <c r="N57" s="2">
        <v>0</v>
      </c>
      <c r="O57" s="2">
        <v>0</v>
      </c>
      <c r="P57" s="2">
        <v>0.37563440689573602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-2.46520903560861E-2</v>
      </c>
      <c r="AB57" s="2">
        <v>0</v>
      </c>
    </row>
    <row r="58" spans="1:28" x14ac:dyDescent="0.3">
      <c r="A58" s="1">
        <v>2009</v>
      </c>
      <c r="B58" s="1">
        <v>5</v>
      </c>
      <c r="C58" s="2">
        <v>2.1395692587972799</v>
      </c>
      <c r="D58" s="2">
        <v>1.2291079689998099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-4.8030604074256501E-2</v>
      </c>
      <c r="K58" s="2">
        <v>0.41381791222758302</v>
      </c>
      <c r="L58" s="2">
        <v>-9.7366953270878895E-2</v>
      </c>
      <c r="M58" s="2">
        <v>0</v>
      </c>
      <c r="N58" s="2">
        <v>0</v>
      </c>
      <c r="O58" s="2">
        <v>0</v>
      </c>
      <c r="P58" s="2">
        <v>0</v>
      </c>
      <c r="Q58" s="2">
        <v>0.66071017372360297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-1.86692388085858E-2</v>
      </c>
      <c r="AB58" s="2">
        <v>0</v>
      </c>
    </row>
    <row r="59" spans="1:28" x14ac:dyDescent="0.3">
      <c r="A59" s="1">
        <v>2009</v>
      </c>
      <c r="B59" s="1">
        <v>6</v>
      </c>
      <c r="C59" s="2">
        <v>2.29179926399001</v>
      </c>
      <c r="D59" s="2">
        <v>1.2291079689998099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-6.2603837625553702E-2</v>
      </c>
      <c r="K59" s="2">
        <v>0.40972622251077401</v>
      </c>
      <c r="L59" s="2">
        <v>-9.9847146385135005E-2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0.82408955108786897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-8.6734945977533506E-3</v>
      </c>
      <c r="AB59" s="2">
        <v>0</v>
      </c>
    </row>
    <row r="60" spans="1:28" x14ac:dyDescent="0.3">
      <c r="A60" s="1">
        <v>2009</v>
      </c>
      <c r="B60" s="1">
        <v>7</v>
      </c>
      <c r="C60" s="2">
        <v>2.4557374112296402</v>
      </c>
      <c r="D60" s="2">
        <v>1.2291079689998099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-7.42694707517704E-2</v>
      </c>
      <c r="K60" s="2">
        <v>0.40638310861527299</v>
      </c>
      <c r="L60" s="2">
        <v>-0.102776616872994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0.99899294859137899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-1.7005273520607201E-3</v>
      </c>
      <c r="AB60" s="2">
        <v>0</v>
      </c>
    </row>
    <row r="61" spans="1:28" x14ac:dyDescent="0.3">
      <c r="A61" s="1">
        <v>2009</v>
      </c>
      <c r="B61" s="1">
        <v>8</v>
      </c>
      <c r="C61" s="2">
        <v>2.54691951873586</v>
      </c>
      <c r="D61" s="2">
        <v>1.2291079689998099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-7.5212835174351497E-2</v>
      </c>
      <c r="K61" s="2">
        <v>0.40412408518154502</v>
      </c>
      <c r="L61" s="2">
        <v>-0.10539687526866801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1.09700089097328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-2.7037159757559198E-3</v>
      </c>
      <c r="AB61" s="2">
        <v>0</v>
      </c>
    </row>
    <row r="62" spans="1:28" x14ac:dyDescent="0.3">
      <c r="A62" s="1">
        <v>2009</v>
      </c>
      <c r="B62" s="1">
        <v>9</v>
      </c>
      <c r="C62" s="2">
        <v>2.29226680139478</v>
      </c>
      <c r="D62" s="2">
        <v>1.2291079689998099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-6.40640809579021E-2</v>
      </c>
      <c r="K62" s="2">
        <v>0.40305317964121201</v>
      </c>
      <c r="L62" s="2">
        <v>-0.10742614982575199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0.83646620626575297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-4.8703227283404303E-3</v>
      </c>
      <c r="AB62" s="2">
        <v>0</v>
      </c>
    </row>
    <row r="63" spans="1:28" x14ac:dyDescent="0.3">
      <c r="A63" s="1">
        <v>2009</v>
      </c>
      <c r="B63" s="1">
        <v>10</v>
      </c>
      <c r="C63" s="2">
        <v>2.30186191257072</v>
      </c>
      <c r="D63" s="2">
        <v>1.2291079689998099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-4.5861149611833803E-2</v>
      </c>
      <c r="K63" s="2">
        <v>0.402994928843869</v>
      </c>
      <c r="L63" s="2">
        <v>-0.108851441586297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0.82460711523405805</v>
      </c>
      <c r="W63" s="2">
        <v>0</v>
      </c>
      <c r="X63" s="2">
        <v>0</v>
      </c>
      <c r="Y63" s="2">
        <v>0</v>
      </c>
      <c r="Z63" s="2">
        <v>0</v>
      </c>
      <c r="AA63" s="2">
        <v>-1.3550930889349999E-4</v>
      </c>
      <c r="AB63" s="2">
        <v>0</v>
      </c>
    </row>
    <row r="64" spans="1:28" x14ac:dyDescent="0.3">
      <c r="A64" s="1">
        <v>2009</v>
      </c>
      <c r="B64" s="1">
        <v>11</v>
      </c>
      <c r="C64" s="2">
        <v>1.78588297786814</v>
      </c>
      <c r="D64" s="2">
        <v>1.2291079689998099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-1.7998393903765699E-2</v>
      </c>
      <c r="K64" s="2">
        <v>0.40381537246184401</v>
      </c>
      <c r="L64" s="2">
        <v>-0.10986256773328799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0.28065585685980399</v>
      </c>
      <c r="X64" s="2">
        <v>0</v>
      </c>
      <c r="Y64" s="2">
        <v>0</v>
      </c>
      <c r="Z64" s="2">
        <v>0</v>
      </c>
      <c r="AA64" s="2">
        <v>1.64741183728223E-4</v>
      </c>
      <c r="AB64" s="2">
        <v>0</v>
      </c>
    </row>
    <row r="65" spans="1:28" x14ac:dyDescent="0.3">
      <c r="A65" s="1">
        <v>2009</v>
      </c>
      <c r="B65" s="1">
        <v>12</v>
      </c>
      <c r="C65" s="2">
        <v>1.8234214214746201</v>
      </c>
      <c r="D65" s="2">
        <v>1.2291079689998099</v>
      </c>
      <c r="E65" s="2">
        <v>0</v>
      </c>
      <c r="F65" s="2">
        <v>0</v>
      </c>
      <c r="G65" s="2">
        <v>0</v>
      </c>
      <c r="H65" s="2">
        <v>0</v>
      </c>
      <c r="I65" s="2">
        <v>7.2070359595488298E-2</v>
      </c>
      <c r="J65" s="2">
        <v>-9.8233293838397295E-3</v>
      </c>
      <c r="K65" s="2">
        <v>0.40533548475826803</v>
      </c>
      <c r="L65" s="2">
        <v>-0.110674096207629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0.231029475664003</v>
      </c>
      <c r="Y65" s="2">
        <v>0</v>
      </c>
      <c r="Z65" s="2">
        <v>0</v>
      </c>
      <c r="AA65" s="2">
        <v>6.3755580485207498E-3</v>
      </c>
      <c r="AB65" s="2">
        <v>0</v>
      </c>
    </row>
    <row r="66" spans="1:28" x14ac:dyDescent="0.3">
      <c r="A66" s="1">
        <v>2010</v>
      </c>
      <c r="B66" s="1">
        <v>1</v>
      </c>
      <c r="C66" s="2">
        <v>2.05263101009843</v>
      </c>
      <c r="D66" s="2">
        <v>1.2291079689998099</v>
      </c>
      <c r="E66" s="2">
        <v>0.11831077108221399</v>
      </c>
      <c r="F66" s="2">
        <v>0.33181434875871202</v>
      </c>
      <c r="G66" s="2">
        <v>0</v>
      </c>
      <c r="H66" s="2">
        <v>0</v>
      </c>
      <c r="I66" s="2">
        <v>0</v>
      </c>
      <c r="J66" s="2">
        <v>-7.2500093932875596E-3</v>
      </c>
      <c r="K66" s="2">
        <v>0.40756412712627799</v>
      </c>
      <c r="L66" s="2">
        <v>-0.111126280894374</v>
      </c>
      <c r="M66" s="2">
        <v>7.5501931690406393E-2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8.7081527286638795E-3</v>
      </c>
      <c r="AB66" s="2">
        <v>0</v>
      </c>
    </row>
    <row r="67" spans="1:28" x14ac:dyDescent="0.3">
      <c r="A67" s="1">
        <v>2010</v>
      </c>
      <c r="B67" s="1">
        <v>2</v>
      </c>
      <c r="C67" s="2">
        <v>1.65594983322247</v>
      </c>
      <c r="D67" s="2">
        <v>1.2291079689998099</v>
      </c>
      <c r="E67" s="2">
        <v>0</v>
      </c>
      <c r="F67" s="2">
        <v>0</v>
      </c>
      <c r="G67" s="2">
        <v>0.117766082209028</v>
      </c>
      <c r="H67" s="2">
        <v>0</v>
      </c>
      <c r="I67" s="2">
        <v>0</v>
      </c>
      <c r="J67" s="2">
        <v>-9.7107737550211695E-3</v>
      </c>
      <c r="K67" s="2">
        <v>0.41026803449227001</v>
      </c>
      <c r="L67" s="2">
        <v>-0.111074001846096</v>
      </c>
      <c r="M67" s="2">
        <v>0</v>
      </c>
      <c r="N67" s="2">
        <v>1.02102976885105E-2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9.3822254339643897E-3</v>
      </c>
      <c r="AB67" s="2">
        <v>0</v>
      </c>
    </row>
    <row r="68" spans="1:28" x14ac:dyDescent="0.3">
      <c r="A68" s="1">
        <v>2010</v>
      </c>
      <c r="B68" s="1">
        <v>3</v>
      </c>
      <c r="C68" s="2">
        <v>1.73347930200853</v>
      </c>
      <c r="D68" s="2">
        <v>1.2291079689998099</v>
      </c>
      <c r="E68" s="2">
        <v>0</v>
      </c>
      <c r="F68" s="2">
        <v>0</v>
      </c>
      <c r="G68" s="2">
        <v>0</v>
      </c>
      <c r="H68" s="2">
        <v>0.14375653799586</v>
      </c>
      <c r="I68" s="2">
        <v>0</v>
      </c>
      <c r="J68" s="2">
        <v>-1.787284017518E-2</v>
      </c>
      <c r="K68" s="2">
        <v>0.41266297882548397</v>
      </c>
      <c r="L68" s="2">
        <v>-0.11041763171537899</v>
      </c>
      <c r="M68" s="2">
        <v>0</v>
      </c>
      <c r="N68" s="2">
        <v>0</v>
      </c>
      <c r="O68" s="2">
        <v>5.9207236439060701E-2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1.70350516388664E-2</v>
      </c>
      <c r="AB68" s="2">
        <v>0</v>
      </c>
    </row>
    <row r="69" spans="1:28" x14ac:dyDescent="0.3">
      <c r="A69" s="1">
        <v>2010</v>
      </c>
      <c r="B69" s="1">
        <v>4</v>
      </c>
      <c r="C69" s="2">
        <v>1.7868173382397901</v>
      </c>
      <c r="D69" s="2">
        <v>1.2291079689998099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-3.1533800149295597E-2</v>
      </c>
      <c r="K69" s="2">
        <v>0.41473578095992297</v>
      </c>
      <c r="L69" s="2">
        <v>-0.109577572199259</v>
      </c>
      <c r="M69" s="2">
        <v>0</v>
      </c>
      <c r="N69" s="2">
        <v>0</v>
      </c>
      <c r="O69" s="2">
        <v>0</v>
      </c>
      <c r="P69" s="2">
        <v>0.27188103056701501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1.2203930061593701E-2</v>
      </c>
      <c r="AB69" s="2">
        <v>0</v>
      </c>
    </row>
    <row r="70" spans="1:28" x14ac:dyDescent="0.3">
      <c r="A70" s="1">
        <v>2010</v>
      </c>
      <c r="B70" s="1">
        <v>5</v>
      </c>
      <c r="C70" s="2">
        <v>2.2951508668846499</v>
      </c>
      <c r="D70" s="2">
        <v>1.2291079689998099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-5.7631515348845697E-2</v>
      </c>
      <c r="K70" s="2">
        <v>0.41575393089705198</v>
      </c>
      <c r="L70" s="2">
        <v>-0.108772136534874</v>
      </c>
      <c r="M70" s="2">
        <v>0</v>
      </c>
      <c r="N70" s="2">
        <v>0</v>
      </c>
      <c r="O70" s="2">
        <v>0</v>
      </c>
      <c r="P70" s="2">
        <v>0</v>
      </c>
      <c r="Q70" s="2">
        <v>0.82025210975415397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-3.5594908826550599E-3</v>
      </c>
      <c r="AB70" s="2">
        <v>0</v>
      </c>
    </row>
    <row r="71" spans="1:28" x14ac:dyDescent="0.3">
      <c r="A71" s="1">
        <v>2010</v>
      </c>
      <c r="B71" s="1">
        <v>6</v>
      </c>
      <c r="C71" s="2">
        <v>2.4776469639913201</v>
      </c>
      <c r="D71" s="2">
        <v>1.2291079689998099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-7.5094974696283207E-2</v>
      </c>
      <c r="K71" s="2">
        <v>0.41608055240427499</v>
      </c>
      <c r="L71" s="2">
        <v>-0.10846407467107901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1.02984290624652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-1.38254142919285E-2</v>
      </c>
      <c r="AB71" s="2">
        <v>0</v>
      </c>
    </row>
    <row r="72" spans="1:28" x14ac:dyDescent="0.3">
      <c r="A72" s="1">
        <v>2010</v>
      </c>
      <c r="B72" s="1">
        <v>7</v>
      </c>
      <c r="C72" s="2">
        <v>2.5440629494598501</v>
      </c>
      <c r="D72" s="2">
        <v>1.2291079689998099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-8.9080443060116005E-2</v>
      </c>
      <c r="K72" s="2">
        <v>0.41615380910824201</v>
      </c>
      <c r="L72" s="2">
        <v>-0.108800594896002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1.1012672312748399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-4.5850219669252299E-3</v>
      </c>
      <c r="AB72" s="2">
        <v>0</v>
      </c>
    </row>
    <row r="73" spans="1:28" x14ac:dyDescent="0.3">
      <c r="A73" s="1">
        <v>2010</v>
      </c>
      <c r="B73" s="1">
        <v>8</v>
      </c>
      <c r="C73" s="2">
        <v>2.5320646819428898</v>
      </c>
      <c r="D73" s="2">
        <v>1.2291079689998099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-9.0144059993825396E-2</v>
      </c>
      <c r="K73" s="2">
        <v>0.41641604309366897</v>
      </c>
      <c r="L73" s="2">
        <v>-0.10987047068125499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1.0840437404359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2.5114600885851601E-3</v>
      </c>
      <c r="AB73" s="2">
        <v>0</v>
      </c>
    </row>
    <row r="74" spans="1:28" x14ac:dyDescent="0.3">
      <c r="A74" s="1">
        <v>2010</v>
      </c>
      <c r="B74" s="1">
        <v>9</v>
      </c>
      <c r="C74" s="2">
        <v>2.3396072947724802</v>
      </c>
      <c r="D74" s="2">
        <v>1.2291079689998099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-7.6761479990147694E-2</v>
      </c>
      <c r="K74" s="2">
        <v>0.41702078774678503</v>
      </c>
      <c r="L74" s="2">
        <v>-0.11176891740877699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0.88504854036795999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-3.0396049431571401E-3</v>
      </c>
      <c r="AB74" s="2">
        <v>0</v>
      </c>
    </row>
    <row r="75" spans="1:28" x14ac:dyDescent="0.3">
      <c r="A75" s="1">
        <v>2010</v>
      </c>
      <c r="B75" s="1">
        <v>10</v>
      </c>
      <c r="C75" s="2">
        <v>2.0385213216298599</v>
      </c>
      <c r="D75" s="2">
        <v>1.2291079689998099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-5.4953300459546502E-2</v>
      </c>
      <c r="K75" s="2">
        <v>0.41801587372796301</v>
      </c>
      <c r="L75" s="2">
        <v>-0.114134427959846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0.56659053937898896</v>
      </c>
      <c r="W75" s="2">
        <v>0</v>
      </c>
      <c r="X75" s="2">
        <v>0</v>
      </c>
      <c r="Y75" s="2">
        <v>0</v>
      </c>
      <c r="Z75" s="2">
        <v>0</v>
      </c>
      <c r="AA75" s="2">
        <v>-6.1053320575137297E-3</v>
      </c>
      <c r="AB75" s="2">
        <v>0</v>
      </c>
    </row>
    <row r="76" spans="1:28" x14ac:dyDescent="0.3">
      <c r="A76" s="1">
        <v>2010</v>
      </c>
      <c r="B76" s="1">
        <v>11</v>
      </c>
      <c r="C76" s="2">
        <v>1.7224951312813499</v>
      </c>
      <c r="D76" s="2">
        <v>1.2291079689998099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-2.1578764662072099E-2</v>
      </c>
      <c r="K76" s="2">
        <v>0.41947162097181101</v>
      </c>
      <c r="L76" s="2">
        <v>-0.116462758633275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0.21835520423050001</v>
      </c>
      <c r="X76" s="2">
        <v>0</v>
      </c>
      <c r="Y76" s="2">
        <v>0</v>
      </c>
      <c r="Z76" s="2">
        <v>0</v>
      </c>
      <c r="AA76" s="2">
        <v>-6.3981396254309004E-3</v>
      </c>
      <c r="AB76" s="2">
        <v>0</v>
      </c>
    </row>
    <row r="77" spans="1:28" x14ac:dyDescent="0.3">
      <c r="A77" s="1">
        <v>2010</v>
      </c>
      <c r="B77" s="1">
        <v>12</v>
      </c>
      <c r="C77" s="2">
        <v>1.9458724239354701</v>
      </c>
      <c r="D77" s="2">
        <v>1.2291079689998099</v>
      </c>
      <c r="E77" s="2">
        <v>3.7750205796848603E-2</v>
      </c>
      <c r="F77" s="2">
        <v>0</v>
      </c>
      <c r="G77" s="2">
        <v>0</v>
      </c>
      <c r="H77" s="2">
        <v>0</v>
      </c>
      <c r="I77" s="2">
        <v>0.38578308563652602</v>
      </c>
      <c r="J77" s="2">
        <v>-1.17718192874535E-2</v>
      </c>
      <c r="K77" s="2">
        <v>0.42089386683668401</v>
      </c>
      <c r="L77" s="2">
        <v>-0.118620241249177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1.36485217882257E-2</v>
      </c>
      <c r="Y77" s="2">
        <v>0</v>
      </c>
      <c r="Z77" s="2">
        <v>0</v>
      </c>
      <c r="AA77" s="2">
        <v>-1.09191645859945E-2</v>
      </c>
      <c r="AB77" s="2">
        <v>0</v>
      </c>
    </row>
    <row r="78" spans="1:28" x14ac:dyDescent="0.3">
      <c r="A78" s="1">
        <v>2011</v>
      </c>
      <c r="B78" s="1">
        <v>1</v>
      </c>
      <c r="C78" s="2">
        <v>1.7165211816252699</v>
      </c>
      <c r="D78" s="2">
        <v>1.2291079689998099</v>
      </c>
      <c r="E78" s="2">
        <v>0</v>
      </c>
      <c r="F78" s="2">
        <v>0.153291184889287</v>
      </c>
      <c r="G78" s="2">
        <v>0</v>
      </c>
      <c r="H78" s="2">
        <v>0</v>
      </c>
      <c r="I78" s="2">
        <v>0</v>
      </c>
      <c r="J78" s="2">
        <v>-8.4776125556704305E-3</v>
      </c>
      <c r="K78" s="2">
        <v>0.42188883561985302</v>
      </c>
      <c r="L78" s="2">
        <v>-0.120676363268715</v>
      </c>
      <c r="M78" s="2">
        <v>5.3518242368074002E-2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-1.21310744273702E-2</v>
      </c>
      <c r="AB78" s="2">
        <v>0</v>
      </c>
    </row>
    <row r="79" spans="1:28" x14ac:dyDescent="0.3">
      <c r="A79" s="1">
        <v>2011</v>
      </c>
      <c r="B79" s="1">
        <v>2</v>
      </c>
      <c r="C79" s="2">
        <v>1.5817079110541601</v>
      </c>
      <c r="D79" s="2">
        <v>1.2291079689998099</v>
      </c>
      <c r="E79" s="2">
        <v>0</v>
      </c>
      <c r="F79" s="2">
        <v>0</v>
      </c>
      <c r="G79" s="2">
        <v>9.6370855891113293E-3</v>
      </c>
      <c r="H79" s="2">
        <v>0</v>
      </c>
      <c r="I79" s="2">
        <v>0</v>
      </c>
      <c r="J79" s="2">
        <v>-1.1360616320461699E-2</v>
      </c>
      <c r="K79" s="2">
        <v>0.42206103355230801</v>
      </c>
      <c r="L79" s="2">
        <v>-0.12310948911576999</v>
      </c>
      <c r="M79" s="2">
        <v>0</v>
      </c>
      <c r="N79" s="2">
        <v>6.0122372401348899E-2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-4.7504440521855002E-3</v>
      </c>
      <c r="AB79" s="2">
        <v>0</v>
      </c>
    </row>
    <row r="80" spans="1:28" x14ac:dyDescent="0.3">
      <c r="A80" s="1">
        <v>2011</v>
      </c>
      <c r="B80" s="1">
        <v>3</v>
      </c>
      <c r="C80" s="2">
        <v>1.80845913510513</v>
      </c>
      <c r="D80" s="2">
        <v>1.2291079689998099</v>
      </c>
      <c r="E80" s="2">
        <v>0</v>
      </c>
      <c r="F80" s="2">
        <v>0</v>
      </c>
      <c r="G80" s="2">
        <v>0</v>
      </c>
      <c r="H80" s="2">
        <v>3.1830496320695398E-3</v>
      </c>
      <c r="I80" s="2">
        <v>0</v>
      </c>
      <c r="J80" s="2">
        <v>-2.0904374094468901E-2</v>
      </c>
      <c r="K80" s="2">
        <v>0.42178883684229701</v>
      </c>
      <c r="L80" s="2">
        <v>-0.12601905885433201</v>
      </c>
      <c r="M80" s="2">
        <v>0</v>
      </c>
      <c r="N80" s="2">
        <v>0</v>
      </c>
      <c r="O80" s="2">
        <v>0.30386768979941298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-2.5649772196574298E-3</v>
      </c>
      <c r="AB80" s="2">
        <v>0</v>
      </c>
    </row>
    <row r="81" spans="1:28" x14ac:dyDescent="0.3">
      <c r="A81" s="1">
        <v>2011</v>
      </c>
      <c r="B81" s="1">
        <v>4</v>
      </c>
      <c r="C81" s="2">
        <v>2.0534637980151298</v>
      </c>
      <c r="D81" s="2">
        <v>1.2291079689998099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-3.6881329619841099E-2</v>
      </c>
      <c r="K81" s="2">
        <v>0.42155350953697002</v>
      </c>
      <c r="L81" s="2">
        <v>-0.12858824362750099</v>
      </c>
      <c r="M81" s="2">
        <v>0</v>
      </c>
      <c r="N81" s="2">
        <v>0</v>
      </c>
      <c r="O81" s="2">
        <v>0</v>
      </c>
      <c r="P81" s="2">
        <v>0.58106327652134604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-1.27913837956539E-2</v>
      </c>
      <c r="AB81" s="2">
        <v>0</v>
      </c>
    </row>
    <row r="82" spans="1:28" x14ac:dyDescent="0.3">
      <c r="A82" s="1">
        <v>2011</v>
      </c>
      <c r="B82" s="1">
        <v>5</v>
      </c>
      <c r="C82" s="2">
        <v>2.2193062110294401</v>
      </c>
      <c r="D82" s="2">
        <v>1.2291079689998099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-6.7433636166682506E-2</v>
      </c>
      <c r="K82" s="2">
        <v>0.421588396146171</v>
      </c>
      <c r="L82" s="2">
        <v>-0.13067401528884701</v>
      </c>
      <c r="M82" s="2">
        <v>0</v>
      </c>
      <c r="N82" s="2">
        <v>0</v>
      </c>
      <c r="O82" s="2">
        <v>0</v>
      </c>
      <c r="P82" s="2">
        <v>0</v>
      </c>
      <c r="Q82" s="2">
        <v>0.77882423521127297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-1.2106737872287001E-2</v>
      </c>
      <c r="AB82" s="2">
        <v>0</v>
      </c>
    </row>
    <row r="83" spans="1:28" x14ac:dyDescent="0.3">
      <c r="A83" s="1">
        <v>2011</v>
      </c>
      <c r="B83" s="1">
        <v>6</v>
      </c>
      <c r="C83" s="2">
        <v>2.2903114335365302</v>
      </c>
      <c r="D83" s="2">
        <v>1.2291079689998099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-8.7880155126470197E-2</v>
      </c>
      <c r="K83" s="2">
        <v>0.42177148030537098</v>
      </c>
      <c r="L83" s="2">
        <v>-0.13144258555218799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0.87668922154404405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-1.7934496634038202E-2</v>
      </c>
      <c r="AB83" s="2">
        <v>0</v>
      </c>
    </row>
    <row r="84" spans="1:28" x14ac:dyDescent="0.3">
      <c r="A84" s="1">
        <v>2011</v>
      </c>
      <c r="B84" s="1">
        <v>7</v>
      </c>
      <c r="C84" s="2">
        <v>2.46347844124156</v>
      </c>
      <c r="D84" s="2">
        <v>1.2291079689998099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-0.104258802706905</v>
      </c>
      <c r="K84" s="2">
        <v>0.42165667980622001</v>
      </c>
      <c r="L84" s="2">
        <v>-0.13125570592265901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1.0668197548148399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-1.8591453749756699E-2</v>
      </c>
      <c r="AB84" s="2">
        <v>0</v>
      </c>
    </row>
    <row r="85" spans="1:28" x14ac:dyDescent="0.3">
      <c r="A85" s="1">
        <v>2011</v>
      </c>
      <c r="B85" s="1">
        <v>8</v>
      </c>
      <c r="C85" s="2">
        <v>2.4366361687062601</v>
      </c>
      <c r="D85" s="2">
        <v>1.2291079689998099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-0.10558152200822001</v>
      </c>
      <c r="K85" s="2">
        <v>0.42101309661576503</v>
      </c>
      <c r="L85" s="2">
        <v>-0.13062905629593199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1.0465224297450699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-2.3796748350231E-2</v>
      </c>
      <c r="AB85" s="2">
        <v>0</v>
      </c>
    </row>
    <row r="86" spans="1:28" x14ac:dyDescent="0.3">
      <c r="A86" s="1">
        <v>2011</v>
      </c>
      <c r="B86" s="1">
        <v>9</v>
      </c>
      <c r="C86" s="2">
        <v>2.2677059604072598</v>
      </c>
      <c r="D86" s="2">
        <v>1.2291079689998099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-8.9956187418707895E-2</v>
      </c>
      <c r="K86" s="2">
        <v>0.420326093963445</v>
      </c>
      <c r="L86" s="2">
        <v>-0.12998118258153399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0.85208379830263703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-1.38745308583892E-2</v>
      </c>
      <c r="AB86" s="2">
        <v>0</v>
      </c>
    </row>
    <row r="87" spans="1:28" x14ac:dyDescent="0.3">
      <c r="A87" s="1">
        <v>2011</v>
      </c>
      <c r="B87" s="1">
        <v>10</v>
      </c>
      <c r="C87" s="2">
        <v>1.96181372134272</v>
      </c>
      <c r="D87" s="2">
        <v>1.2291079689998099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-6.4374247780450505E-2</v>
      </c>
      <c r="K87" s="2">
        <v>0.42025795917725101</v>
      </c>
      <c r="L87" s="2">
        <v>-0.12953976670010001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0.50380688730217604</v>
      </c>
      <c r="W87" s="2">
        <v>0</v>
      </c>
      <c r="X87" s="2">
        <v>0</v>
      </c>
      <c r="Y87" s="2">
        <v>0</v>
      </c>
      <c r="Z87" s="2">
        <v>0</v>
      </c>
      <c r="AA87" s="2">
        <v>2.5549203440309301E-3</v>
      </c>
      <c r="AB87" s="2">
        <v>0</v>
      </c>
    </row>
    <row r="88" spans="1:28" x14ac:dyDescent="0.3">
      <c r="A88" s="1">
        <v>2011</v>
      </c>
      <c r="B88" s="1">
        <v>11</v>
      </c>
      <c r="C88" s="2">
        <v>1.72869145155805</v>
      </c>
      <c r="D88" s="2">
        <v>1.2291079689998099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-2.5270553744868599E-2</v>
      </c>
      <c r="K88" s="2">
        <v>0.42128346402082101</v>
      </c>
      <c r="L88" s="2">
        <v>-0.129446424037955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0.22772580250548799</v>
      </c>
      <c r="X88" s="2">
        <v>0</v>
      </c>
      <c r="Y88" s="2">
        <v>0</v>
      </c>
      <c r="Z88" s="2">
        <v>0</v>
      </c>
      <c r="AA88" s="2">
        <v>5.29119381474952E-3</v>
      </c>
      <c r="AB88" s="2">
        <v>0</v>
      </c>
    </row>
    <row r="89" spans="1:28" x14ac:dyDescent="0.3">
      <c r="A89" s="1">
        <v>2011</v>
      </c>
      <c r="B89" s="1">
        <v>12</v>
      </c>
      <c r="C89" s="2">
        <v>1.7181710840014599</v>
      </c>
      <c r="D89" s="2">
        <v>1.2291079689998099</v>
      </c>
      <c r="E89" s="2">
        <v>0</v>
      </c>
      <c r="F89" s="2">
        <v>0</v>
      </c>
      <c r="G89" s="2">
        <v>0</v>
      </c>
      <c r="H89" s="2">
        <v>0</v>
      </c>
      <c r="I89" s="2">
        <v>2.56555550074976E-2</v>
      </c>
      <c r="J89" s="2">
        <v>-1.37771376779167E-2</v>
      </c>
      <c r="K89" s="2">
        <v>0.422964577847246</v>
      </c>
      <c r="L89" s="2">
        <v>-0.129741419765007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0.174922483822433</v>
      </c>
      <c r="Y89" s="2">
        <v>0</v>
      </c>
      <c r="Z89" s="2">
        <v>0</v>
      </c>
      <c r="AA89" s="2">
        <v>9.0390557673947197E-3</v>
      </c>
      <c r="AB89" s="2">
        <v>0</v>
      </c>
    </row>
    <row r="90" spans="1:28" x14ac:dyDescent="0.3">
      <c r="A90" s="1">
        <v>2012</v>
      </c>
      <c r="B90" s="1">
        <v>1</v>
      </c>
      <c r="C90" s="2">
        <v>1.73502477270067</v>
      </c>
      <c r="D90" s="2">
        <v>1.2291079689998099</v>
      </c>
      <c r="E90" s="2">
        <v>0</v>
      </c>
      <c r="F90" s="2">
        <v>0.10434459160989699</v>
      </c>
      <c r="G90" s="2">
        <v>0</v>
      </c>
      <c r="H90" s="2">
        <v>0</v>
      </c>
      <c r="I90" s="2">
        <v>0</v>
      </c>
      <c r="J90" s="2">
        <v>-9.6652201219727604E-3</v>
      </c>
      <c r="K90" s="2">
        <v>0.42486431932197299</v>
      </c>
      <c r="L90" s="2">
        <v>-0.130094923677602</v>
      </c>
      <c r="M90" s="2">
        <v>0.107544198061577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8.9238385069836407E-3</v>
      </c>
      <c r="AB90" s="2">
        <v>0</v>
      </c>
    </row>
    <row r="91" spans="1:28" x14ac:dyDescent="0.3">
      <c r="A91" s="1">
        <v>2012</v>
      </c>
      <c r="B91" s="1">
        <v>2</v>
      </c>
      <c r="C91" s="2">
        <v>1.6559925996548801</v>
      </c>
      <c r="D91" s="2">
        <v>1.2291079689998099</v>
      </c>
      <c r="E91" s="2">
        <v>0</v>
      </c>
      <c r="F91" s="2">
        <v>0</v>
      </c>
      <c r="G91" s="2">
        <v>7.1319504941894903E-3</v>
      </c>
      <c r="H91" s="2">
        <v>0</v>
      </c>
      <c r="I91" s="2">
        <v>0</v>
      </c>
      <c r="J91" s="2">
        <v>-1.2954099088108101E-2</v>
      </c>
      <c r="K91" s="2">
        <v>0.426386174323928</v>
      </c>
      <c r="L91" s="2">
        <v>-0.130115540299171</v>
      </c>
      <c r="M91" s="2">
        <v>0</v>
      </c>
      <c r="N91" s="2">
        <v>7.1271656434509001E-2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6.1935981086618699E-2</v>
      </c>
      <c r="Z91" s="2">
        <v>0</v>
      </c>
      <c r="AA91" s="2">
        <v>3.22850770309602E-3</v>
      </c>
      <c r="AB91" s="2">
        <v>0</v>
      </c>
    </row>
    <row r="92" spans="1:28" x14ac:dyDescent="0.3">
      <c r="A92" s="1">
        <v>2012</v>
      </c>
      <c r="B92" s="1">
        <v>3</v>
      </c>
      <c r="C92" s="2">
        <v>1.85155064462671</v>
      </c>
      <c r="D92" s="2">
        <v>1.2291079689998099</v>
      </c>
      <c r="E92" s="2">
        <v>0</v>
      </c>
      <c r="F92" s="2">
        <v>0</v>
      </c>
      <c r="G92" s="2">
        <v>0</v>
      </c>
      <c r="H92" s="2">
        <v>8.5406192893183795E-4</v>
      </c>
      <c r="I92" s="2">
        <v>0</v>
      </c>
      <c r="J92" s="2">
        <v>-2.3831307889929602E-2</v>
      </c>
      <c r="K92" s="2">
        <v>0.42714325142312698</v>
      </c>
      <c r="L92" s="2">
        <v>-0.12951685331207299</v>
      </c>
      <c r="M92" s="2">
        <v>0</v>
      </c>
      <c r="N92" s="2">
        <v>0</v>
      </c>
      <c r="O92" s="2">
        <v>0.343223549469659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4.5699740071778504E-3</v>
      </c>
      <c r="AB92" s="2">
        <v>0</v>
      </c>
    </row>
    <row r="93" spans="1:28" x14ac:dyDescent="0.3">
      <c r="A93" s="1">
        <v>2012</v>
      </c>
      <c r="B93" s="1">
        <v>4</v>
      </c>
      <c r="C93" s="2">
        <v>1.81981039780604</v>
      </c>
      <c r="D93" s="2">
        <v>1.2291079689998099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-4.2050740715407799E-2</v>
      </c>
      <c r="K93" s="2">
        <v>0.427006136920137</v>
      </c>
      <c r="L93" s="2">
        <v>-0.12869218329479001</v>
      </c>
      <c r="M93" s="2">
        <v>0</v>
      </c>
      <c r="N93" s="2">
        <v>0</v>
      </c>
      <c r="O93" s="2">
        <v>0</v>
      </c>
      <c r="P93" s="2">
        <v>0.32492118845636198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9.5180274399222498E-3</v>
      </c>
      <c r="AB93" s="2">
        <v>0</v>
      </c>
    </row>
    <row r="94" spans="1:28" x14ac:dyDescent="0.3">
      <c r="A94" s="1">
        <v>2012</v>
      </c>
      <c r="B94" s="1">
        <v>5</v>
      </c>
      <c r="C94" s="2">
        <v>2.1136913323129098</v>
      </c>
      <c r="D94" s="2">
        <v>1.2291079689998099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-7.6882696748459406E-2</v>
      </c>
      <c r="K94" s="2">
        <v>0.42593736495273199</v>
      </c>
      <c r="L94" s="2">
        <v>-0.12799210599090399</v>
      </c>
      <c r="M94" s="2">
        <v>0</v>
      </c>
      <c r="N94" s="2">
        <v>0</v>
      </c>
      <c r="O94" s="2">
        <v>0</v>
      </c>
      <c r="P94" s="2">
        <v>0</v>
      </c>
      <c r="Q94" s="2">
        <v>0.64943971005717804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1.4081091042550399E-2</v>
      </c>
      <c r="AB94" s="2">
        <v>0</v>
      </c>
    </row>
    <row r="95" spans="1:28" x14ac:dyDescent="0.3">
      <c r="A95" s="1">
        <v>2012</v>
      </c>
      <c r="B95" s="1">
        <v>6</v>
      </c>
      <c r="C95" s="2">
        <v>2.2420959030987202</v>
      </c>
      <c r="D95" s="2">
        <v>1.2291079689998099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-0.100214587002681</v>
      </c>
      <c r="K95" s="2">
        <v>0.42536960858170098</v>
      </c>
      <c r="L95" s="2">
        <v>-0.12785118555486499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0.795795200378414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1.9888897696336699E-2</v>
      </c>
      <c r="AB95" s="2">
        <v>0</v>
      </c>
    </row>
    <row r="96" spans="1:28" x14ac:dyDescent="0.3">
      <c r="A96" s="1">
        <v>2012</v>
      </c>
      <c r="B96" s="1">
        <v>7</v>
      </c>
      <c r="C96" s="2">
        <v>2.3785933259547298</v>
      </c>
      <c r="D96" s="2">
        <v>1.2291079689998099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-0.118855047131638</v>
      </c>
      <c r="K96" s="2">
        <v>0.42705012052577102</v>
      </c>
      <c r="L96" s="2">
        <v>-0.12823648822507699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0.96456384440975296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4.9629273761029298E-3</v>
      </c>
      <c r="AB96" s="2">
        <v>0</v>
      </c>
    </row>
    <row r="97" spans="1:28" x14ac:dyDescent="0.3">
      <c r="A97" s="1">
        <v>2012</v>
      </c>
      <c r="B97" s="1">
        <v>8</v>
      </c>
      <c r="C97" s="2">
        <v>2.4122608667910401</v>
      </c>
      <c r="D97" s="2">
        <v>1.2291079689998099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-0.12031518844670901</v>
      </c>
      <c r="K97" s="2">
        <v>0.43204044741730901</v>
      </c>
      <c r="L97" s="2">
        <v>-0.12900157587790401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0.98546589983825295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1.49633148602741E-2</v>
      </c>
      <c r="AB97" s="2">
        <v>0</v>
      </c>
    </row>
    <row r="98" spans="1:28" x14ac:dyDescent="0.3">
      <c r="A98" s="1">
        <v>2012</v>
      </c>
      <c r="B98" s="1">
        <v>9</v>
      </c>
      <c r="C98" s="2">
        <v>2.2386709965802001</v>
      </c>
      <c r="D98" s="2">
        <v>1.2291079689998099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-0.10242538043836</v>
      </c>
      <c r="K98" s="2">
        <v>0.43773348831828801</v>
      </c>
      <c r="L98" s="2">
        <v>-0.130035230910583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0.783191227243901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2.1098923367138599E-2</v>
      </c>
      <c r="AB98" s="2">
        <v>0</v>
      </c>
    </row>
    <row r="99" spans="1:28" x14ac:dyDescent="0.3">
      <c r="A99" s="1">
        <v>2012</v>
      </c>
      <c r="B99" s="1">
        <v>10</v>
      </c>
      <c r="C99" s="2">
        <v>2.0864572135363502</v>
      </c>
      <c r="D99" s="2">
        <v>1.2291079689998099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-7.3282641212246605E-2</v>
      </c>
      <c r="K99" s="2">
        <v>0.44060114370411202</v>
      </c>
      <c r="L99" s="2">
        <v>-0.13101136537796301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0.61983735467595502</v>
      </c>
      <c r="W99" s="2">
        <v>0</v>
      </c>
      <c r="X99" s="2">
        <v>0</v>
      </c>
      <c r="Y99" s="2">
        <v>0</v>
      </c>
      <c r="Z99" s="2">
        <v>0</v>
      </c>
      <c r="AA99" s="2">
        <v>1.2047527466800801E-3</v>
      </c>
      <c r="AB99" s="2">
        <v>0</v>
      </c>
    </row>
    <row r="100" spans="1:28" x14ac:dyDescent="0.3">
      <c r="A100" s="1">
        <v>2012</v>
      </c>
      <c r="B100" s="1">
        <v>11</v>
      </c>
      <c r="C100" s="2">
        <v>1.61182372589463</v>
      </c>
      <c r="D100" s="2">
        <v>1.2291079689998099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-2.8762239341194699E-2</v>
      </c>
      <c r="K100" s="2">
        <v>0.43862991951206498</v>
      </c>
      <c r="L100" s="2">
        <v>-0.131579341883729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0.109267741420277</v>
      </c>
      <c r="X100" s="2">
        <v>0</v>
      </c>
      <c r="Y100" s="2">
        <v>0</v>
      </c>
      <c r="Z100" s="2">
        <v>0</v>
      </c>
      <c r="AA100" s="2">
        <v>-4.8403228126030502E-3</v>
      </c>
      <c r="AB100" s="2">
        <v>0</v>
      </c>
    </row>
    <row r="101" spans="1:28" x14ac:dyDescent="0.3">
      <c r="A101" s="1">
        <v>2012</v>
      </c>
      <c r="B101" s="1">
        <v>12</v>
      </c>
      <c r="C101" s="2">
        <v>1.75640351439485</v>
      </c>
      <c r="D101" s="2">
        <v>1.2291079689998099</v>
      </c>
      <c r="E101" s="2">
        <v>0</v>
      </c>
      <c r="F101" s="2">
        <v>0</v>
      </c>
      <c r="G101" s="2">
        <v>0</v>
      </c>
      <c r="H101" s="2">
        <v>0</v>
      </c>
      <c r="I101" s="2">
        <v>5.84760052202851E-2</v>
      </c>
      <c r="J101" s="2">
        <v>-1.5683518980805E-2</v>
      </c>
      <c r="K101" s="2">
        <v>0.43428470110952899</v>
      </c>
      <c r="L101" s="2">
        <v>-0.131528424510443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0.189818309300266</v>
      </c>
      <c r="Y101" s="2">
        <v>0</v>
      </c>
      <c r="Z101" s="2">
        <v>0</v>
      </c>
      <c r="AA101" s="2">
        <v>-8.0715267437918604E-3</v>
      </c>
      <c r="AB101" s="2">
        <v>0</v>
      </c>
    </row>
    <row r="102" spans="1:28" x14ac:dyDescent="0.3">
      <c r="A102" s="1">
        <v>2013</v>
      </c>
      <c r="B102" s="1">
        <v>1</v>
      </c>
      <c r="C102" s="2">
        <v>1.72294510839759</v>
      </c>
      <c r="D102" s="2">
        <v>1.2291079689998099</v>
      </c>
      <c r="E102" s="2">
        <v>0</v>
      </c>
      <c r="F102" s="2">
        <v>1.3663289294881699E-2</v>
      </c>
      <c r="G102" s="2">
        <v>0</v>
      </c>
      <c r="H102" s="2">
        <v>0</v>
      </c>
      <c r="I102" s="2">
        <v>0</v>
      </c>
      <c r="J102" s="2">
        <v>-1.13689260209686E-2</v>
      </c>
      <c r="K102" s="2">
        <v>0.43092126290854699</v>
      </c>
      <c r="L102" s="2">
        <v>-0.13093706744271499</v>
      </c>
      <c r="M102" s="2">
        <v>0.20047486900259401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-8.9162883445612594E-3</v>
      </c>
      <c r="AB102" s="2">
        <v>0</v>
      </c>
    </row>
    <row r="103" spans="1:28" x14ac:dyDescent="0.3">
      <c r="A103" s="1">
        <v>2013</v>
      </c>
      <c r="B103" s="1">
        <v>2</v>
      </c>
      <c r="C103" s="2">
        <v>1.5908600730847</v>
      </c>
      <c r="D103" s="2">
        <v>1.2291079689998099</v>
      </c>
      <c r="E103" s="2">
        <v>0</v>
      </c>
      <c r="F103" s="2">
        <v>0</v>
      </c>
      <c r="G103" s="2">
        <v>1.27232567118685E-2</v>
      </c>
      <c r="H103" s="2">
        <v>0</v>
      </c>
      <c r="I103" s="2">
        <v>0</v>
      </c>
      <c r="J103" s="2">
        <v>-1.52423112066535E-2</v>
      </c>
      <c r="K103" s="2">
        <v>0.43138245429634398</v>
      </c>
      <c r="L103" s="2">
        <v>-0.12992393771621699</v>
      </c>
      <c r="M103" s="2">
        <v>0</v>
      </c>
      <c r="N103" s="2">
        <v>6.4056117948446498E-2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-1.2434759489010599E-3</v>
      </c>
      <c r="AB103" s="2">
        <v>0</v>
      </c>
    </row>
    <row r="104" spans="1:28" x14ac:dyDescent="0.3">
      <c r="A104" s="1">
        <v>2013</v>
      </c>
      <c r="B104" s="1">
        <v>3</v>
      </c>
      <c r="C104" s="2">
        <v>1.6623576913493201</v>
      </c>
      <c r="D104" s="2">
        <v>1.2291079689998099</v>
      </c>
      <c r="E104" s="2">
        <v>0</v>
      </c>
      <c r="F104" s="2">
        <v>0</v>
      </c>
      <c r="G104" s="2">
        <v>0</v>
      </c>
      <c r="H104" s="2">
        <v>4.1569830852415397E-2</v>
      </c>
      <c r="I104" s="2">
        <v>0</v>
      </c>
      <c r="J104" s="2">
        <v>-2.8051691628816499E-2</v>
      </c>
      <c r="K104" s="2">
        <v>0.43403147140801501</v>
      </c>
      <c r="L104" s="2">
        <v>-0.128712149456369</v>
      </c>
      <c r="M104" s="2">
        <v>0</v>
      </c>
      <c r="N104" s="2">
        <v>0</v>
      </c>
      <c r="O104" s="2">
        <v>0.109841973338968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4.5702878352940103E-3</v>
      </c>
      <c r="AB104" s="2">
        <v>0</v>
      </c>
    </row>
    <row r="105" spans="1:28" x14ac:dyDescent="0.3">
      <c r="A105" s="1">
        <v>2013</v>
      </c>
      <c r="B105" s="1">
        <v>4</v>
      </c>
      <c r="C105" s="2">
        <v>1.92096640743439</v>
      </c>
      <c r="D105" s="2">
        <v>1.2291079689998099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-4.9491145582448201E-2</v>
      </c>
      <c r="K105" s="2">
        <v>0.43742407686596702</v>
      </c>
      <c r="L105" s="2">
        <v>-0.12778570291932301</v>
      </c>
      <c r="M105" s="2">
        <v>0</v>
      </c>
      <c r="N105" s="2">
        <v>0</v>
      </c>
      <c r="O105" s="2">
        <v>0</v>
      </c>
      <c r="P105" s="2">
        <v>0.41315157879488301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1.8559631275500799E-2</v>
      </c>
      <c r="AB105" s="2">
        <v>0</v>
      </c>
    </row>
    <row r="106" spans="1:28" x14ac:dyDescent="0.3">
      <c r="A106" s="1">
        <v>2013</v>
      </c>
      <c r="B106" s="1">
        <v>5</v>
      </c>
      <c r="C106" s="2">
        <v>1.9955712736006499</v>
      </c>
      <c r="D106" s="2">
        <v>1.2291079689998099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-9.0440445863397403E-2</v>
      </c>
      <c r="K106" s="2">
        <v>0.43939329994770399</v>
      </c>
      <c r="L106" s="2">
        <v>-0.127368124343651</v>
      </c>
      <c r="M106" s="2">
        <v>0</v>
      </c>
      <c r="N106" s="2">
        <v>0</v>
      </c>
      <c r="O106" s="2">
        <v>0</v>
      </c>
      <c r="P106" s="2">
        <v>0</v>
      </c>
      <c r="Q106" s="2">
        <v>0.52688672811899595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1.7991846741181001E-2</v>
      </c>
      <c r="AB106" s="2">
        <v>0</v>
      </c>
    </row>
    <row r="107" spans="1:28" x14ac:dyDescent="0.3">
      <c r="A107" s="1">
        <v>2013</v>
      </c>
      <c r="B107" s="1">
        <v>6</v>
      </c>
      <c r="C107" s="2">
        <v>2.23491373532124</v>
      </c>
      <c r="D107" s="2">
        <v>1.2291079689998099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-0.117794757094768</v>
      </c>
      <c r="K107" s="2">
        <v>0.44044765174584999</v>
      </c>
      <c r="L107" s="2">
        <v>-0.12781900152321801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0.78549171533242701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2.5480157861136599E-2</v>
      </c>
      <c r="AB107" s="2">
        <v>0</v>
      </c>
    </row>
    <row r="108" spans="1:28" x14ac:dyDescent="0.3">
      <c r="A108" s="1">
        <v>2013</v>
      </c>
      <c r="B108" s="1">
        <v>7</v>
      </c>
      <c r="C108" s="2">
        <v>2.3109972702118702</v>
      </c>
      <c r="D108" s="2">
        <v>1.2291079689998099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-0.13954157033409201</v>
      </c>
      <c r="K108" s="2">
        <v>0.441201815253847</v>
      </c>
      <c r="L108" s="2">
        <v>-0.12870094645449001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0.88061309154644196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2.8316911200354501E-2</v>
      </c>
      <c r="AB108" s="2">
        <v>0</v>
      </c>
    </row>
    <row r="109" spans="1:28" x14ac:dyDescent="0.3">
      <c r="A109" s="1">
        <v>2013</v>
      </c>
      <c r="B109" s="1">
        <v>8</v>
      </c>
      <c r="C109" s="2">
        <v>2.44156847324148</v>
      </c>
      <c r="D109" s="2">
        <v>1.2291079689998099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-0.14103248434442101</v>
      </c>
      <c r="K109" s="2">
        <v>0.44230511893121</v>
      </c>
      <c r="L109" s="2">
        <v>-0.12932893354484301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1.0317354633354601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8.7813398642633302E-3</v>
      </c>
      <c r="AB109" s="2">
        <v>0</v>
      </c>
    </row>
    <row r="110" spans="1:28" x14ac:dyDescent="0.3">
      <c r="A110" s="1">
        <v>2013</v>
      </c>
      <c r="B110" s="1">
        <v>9</v>
      </c>
      <c r="C110" s="2">
        <v>2.19419937821558</v>
      </c>
      <c r="D110" s="2">
        <v>1.2291079689998099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-0.11969611847412701</v>
      </c>
      <c r="K110" s="2">
        <v>0.443582242399925</v>
      </c>
      <c r="L110" s="2">
        <v>-0.12928513993506399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0.77045856781497601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3.1857410055291497E-5</v>
      </c>
      <c r="AB110" s="2">
        <v>0</v>
      </c>
    </row>
    <row r="111" spans="1:28" x14ac:dyDescent="0.3">
      <c r="A111" s="1">
        <v>2013</v>
      </c>
      <c r="B111" s="1">
        <v>10</v>
      </c>
      <c r="C111" s="2">
        <v>2.1195945689697302</v>
      </c>
      <c r="D111" s="2">
        <v>1.2291079689998099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-8.5468009723536104E-2</v>
      </c>
      <c r="K111" s="2">
        <v>0.44466974456165598</v>
      </c>
      <c r="L111" s="2">
        <v>-0.128849638754266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0.665276464244135</v>
      </c>
      <c r="W111" s="2">
        <v>0</v>
      </c>
      <c r="X111" s="2">
        <v>0</v>
      </c>
      <c r="Y111" s="2">
        <v>0</v>
      </c>
      <c r="Z111" s="2">
        <v>0</v>
      </c>
      <c r="AA111" s="2">
        <v>-5.1419603580731303E-3</v>
      </c>
      <c r="AB111" s="2">
        <v>0</v>
      </c>
    </row>
    <row r="112" spans="1:28" x14ac:dyDescent="0.3">
      <c r="A112" s="1">
        <v>2013</v>
      </c>
      <c r="B112" s="1">
        <v>11</v>
      </c>
      <c r="C112" s="2">
        <v>1.8142431164272099</v>
      </c>
      <c r="D112" s="2">
        <v>1.2291079689998099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-3.3498875917343698E-2</v>
      </c>
      <c r="K112" s="2">
        <v>0.445473881382077</v>
      </c>
      <c r="L112" s="2">
        <v>-0.128530735800165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0.30843467137222602</v>
      </c>
      <c r="X112" s="2">
        <v>0</v>
      </c>
      <c r="Y112" s="2">
        <v>0</v>
      </c>
      <c r="Z112" s="2">
        <v>0</v>
      </c>
      <c r="AA112" s="2">
        <v>-6.74379360939614E-3</v>
      </c>
      <c r="AB112" s="2">
        <v>0</v>
      </c>
    </row>
    <row r="113" spans="1:28" x14ac:dyDescent="0.3">
      <c r="A113" s="1">
        <v>2013</v>
      </c>
      <c r="B113" s="1">
        <v>12</v>
      </c>
      <c r="C113" s="2">
        <v>1.8101569550121701</v>
      </c>
      <c r="D113" s="2">
        <v>1.2291079689998099</v>
      </c>
      <c r="E113" s="2">
        <v>0</v>
      </c>
      <c r="F113" s="2">
        <v>0</v>
      </c>
      <c r="G113" s="2">
        <v>0</v>
      </c>
      <c r="H113" s="2">
        <v>0</v>
      </c>
      <c r="I113" s="2">
        <v>2.45392504473038E-3</v>
      </c>
      <c r="J113" s="2">
        <v>-1.8256287481403798E-2</v>
      </c>
      <c r="K113" s="2">
        <v>0.44614451629052598</v>
      </c>
      <c r="L113" s="2">
        <v>-0.12868104825878901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0.28838260010816102</v>
      </c>
      <c r="Y113" s="2">
        <v>0</v>
      </c>
      <c r="Z113" s="2">
        <v>0</v>
      </c>
      <c r="AA113" s="2">
        <v>-8.9947196908717296E-3</v>
      </c>
      <c r="AB113" s="2">
        <v>0</v>
      </c>
    </row>
    <row r="114" spans="1:28" x14ac:dyDescent="0.3">
      <c r="A114" s="1">
        <v>2014</v>
      </c>
      <c r="B114" s="1">
        <v>1</v>
      </c>
      <c r="C114" s="2">
        <v>1.7883864663476401</v>
      </c>
      <c r="D114" s="2">
        <v>1.2291079689998099</v>
      </c>
      <c r="E114" s="2">
        <v>0</v>
      </c>
      <c r="F114" s="2">
        <v>0.16096775304949801</v>
      </c>
      <c r="G114" s="2">
        <v>0</v>
      </c>
      <c r="H114" s="2">
        <v>0</v>
      </c>
      <c r="I114" s="2">
        <v>0</v>
      </c>
      <c r="J114" s="2">
        <v>-1.30142367102498E-2</v>
      </c>
      <c r="K114" s="2">
        <v>0.44710766590012901</v>
      </c>
      <c r="L114" s="2">
        <v>-0.12921098268758399</v>
      </c>
      <c r="M114" s="2">
        <v>0.10693138704720299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-1.35030892511645E-2</v>
      </c>
      <c r="AB114" s="2">
        <v>0</v>
      </c>
    </row>
    <row r="115" spans="1:28" x14ac:dyDescent="0.3">
      <c r="A115" s="1">
        <v>2014</v>
      </c>
      <c r="B115" s="1">
        <v>2</v>
      </c>
      <c r="C115" s="2">
        <v>1.60115750774223</v>
      </c>
      <c r="D115" s="2">
        <v>1.2291079689998099</v>
      </c>
      <c r="E115" s="2">
        <v>0</v>
      </c>
      <c r="F115" s="2">
        <v>0</v>
      </c>
      <c r="G115" s="2">
        <v>4.9110815157242596E-3</v>
      </c>
      <c r="H115" s="2">
        <v>0</v>
      </c>
      <c r="I115" s="2">
        <v>0</v>
      </c>
      <c r="J115" s="2">
        <v>-1.7436422428862602E-2</v>
      </c>
      <c r="K115" s="2">
        <v>0.44854161063622999</v>
      </c>
      <c r="L115" s="2">
        <v>-0.129961169382213</v>
      </c>
      <c r="M115" s="2">
        <v>0</v>
      </c>
      <c r="N115" s="2">
        <v>8.1873053178341301E-2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-1.58786147768042E-2</v>
      </c>
      <c r="AB115" s="2">
        <v>0</v>
      </c>
    </row>
    <row r="116" spans="1:28" x14ac:dyDescent="0.3">
      <c r="A116" s="1">
        <v>2014</v>
      </c>
      <c r="B116" s="1">
        <v>3</v>
      </c>
      <c r="C116" s="2">
        <v>1.7581334052811599</v>
      </c>
      <c r="D116" s="2">
        <v>1.2291079689998099</v>
      </c>
      <c r="E116" s="2">
        <v>0</v>
      </c>
      <c r="F116" s="2">
        <v>0</v>
      </c>
      <c r="G116" s="2">
        <v>0</v>
      </c>
      <c r="H116" s="2">
        <v>2.5295219729327E-3</v>
      </c>
      <c r="I116" s="2">
        <v>0</v>
      </c>
      <c r="J116" s="2">
        <v>-3.2082002078306901E-2</v>
      </c>
      <c r="K116" s="2">
        <v>0.4498970771386</v>
      </c>
      <c r="L116" s="2">
        <v>-0.13072742402693599</v>
      </c>
      <c r="M116" s="2">
        <v>0</v>
      </c>
      <c r="N116" s="2">
        <v>0</v>
      </c>
      <c r="O116" s="2">
        <v>0.23923740545344599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1.70857821608861E-4</v>
      </c>
      <c r="AB116" s="2">
        <v>0</v>
      </c>
    </row>
    <row r="117" spans="1:28" x14ac:dyDescent="0.3">
      <c r="A117" s="1">
        <v>2014</v>
      </c>
      <c r="B117" s="1">
        <v>4</v>
      </c>
      <c r="C117" s="2">
        <v>1.910286919906</v>
      </c>
      <c r="D117" s="2">
        <v>1.2291079689998099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-5.6590595812154101E-2</v>
      </c>
      <c r="K117" s="2">
        <v>0.45109423273930499</v>
      </c>
      <c r="L117" s="2">
        <v>-0.131300196798007</v>
      </c>
      <c r="M117" s="2">
        <v>0</v>
      </c>
      <c r="N117" s="2">
        <v>0</v>
      </c>
      <c r="O117" s="2">
        <v>0</v>
      </c>
      <c r="P117" s="2">
        <v>0.41857275659344301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-5.9724581639719599E-4</v>
      </c>
      <c r="AB117" s="2">
        <v>0</v>
      </c>
    </row>
    <row r="118" spans="1:28" x14ac:dyDescent="0.3">
      <c r="A118" s="1">
        <v>2014</v>
      </c>
      <c r="B118" s="1">
        <v>5</v>
      </c>
      <c r="C118" s="2">
        <v>2.1431499355399599</v>
      </c>
      <c r="D118" s="2">
        <v>1.2291079689998099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-0.103397576961327</v>
      </c>
      <c r="K118" s="2">
        <v>0.45153459155568298</v>
      </c>
      <c r="L118" s="2">
        <v>-0.131662480896343</v>
      </c>
      <c r="M118" s="2">
        <v>0</v>
      </c>
      <c r="N118" s="2">
        <v>0</v>
      </c>
      <c r="O118" s="2">
        <v>0</v>
      </c>
      <c r="P118" s="2">
        <v>0</v>
      </c>
      <c r="Q118" s="2">
        <v>0.70923849831559105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-1.1671065473462E-2</v>
      </c>
      <c r="AB118" s="2">
        <v>0</v>
      </c>
    </row>
    <row r="119" spans="1:28" x14ac:dyDescent="0.3">
      <c r="A119" s="1">
        <v>2014</v>
      </c>
      <c r="B119" s="1">
        <v>6</v>
      </c>
      <c r="C119" s="2">
        <v>2.1124147172412902</v>
      </c>
      <c r="D119" s="2">
        <v>1.2291079689998099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-0.134646504689376</v>
      </c>
      <c r="K119" s="2">
        <v>0.45167137643831201</v>
      </c>
      <c r="L119" s="2">
        <v>-0.131653473500534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0.71269647692985605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-1.4761126936786001E-2</v>
      </c>
      <c r="AB119" s="2">
        <v>0</v>
      </c>
    </row>
    <row r="120" spans="1:28" x14ac:dyDescent="0.3">
      <c r="A120" s="1">
        <v>2014</v>
      </c>
      <c r="B120" s="1">
        <v>7</v>
      </c>
      <c r="C120" s="2">
        <v>2.31788727773153</v>
      </c>
      <c r="D120" s="2">
        <v>1.2291079689998099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-0.159626433244901</v>
      </c>
      <c r="K120" s="2">
        <v>0.45196638159279701</v>
      </c>
      <c r="L120" s="2">
        <v>-0.13139544927667299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0.93445742486586902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-6.6226152053792103E-3</v>
      </c>
      <c r="AB120" s="2">
        <v>0</v>
      </c>
    </row>
    <row r="121" spans="1:28" x14ac:dyDescent="0.3">
      <c r="A121" s="1">
        <v>2014</v>
      </c>
      <c r="B121" s="1">
        <v>8</v>
      </c>
      <c r="C121" s="2">
        <v>2.4566620824832399</v>
      </c>
      <c r="D121" s="2">
        <v>1.2291079689998099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-0.16230522797880001</v>
      </c>
      <c r="K121" s="2">
        <v>0.45288219686700298</v>
      </c>
      <c r="L121" s="2">
        <v>-0.131076187529823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1.0727342510975399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-4.6809189724861299E-3</v>
      </c>
      <c r="AB121" s="2">
        <v>0</v>
      </c>
    </row>
    <row r="122" spans="1:28" x14ac:dyDescent="0.3">
      <c r="A122" s="1">
        <v>2014</v>
      </c>
      <c r="B122" s="1">
        <v>9</v>
      </c>
      <c r="C122" s="2">
        <v>2.2031214679929301</v>
      </c>
      <c r="D122" s="2">
        <v>1.2291079689998099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-0.138074582931867</v>
      </c>
      <c r="K122" s="2">
        <v>0.45434966202377403</v>
      </c>
      <c r="L122" s="2">
        <v>-0.13080737954702201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0.79280543824415795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-4.2596387959315E-3</v>
      </c>
      <c r="AB122" s="2">
        <v>0</v>
      </c>
    </row>
    <row r="123" spans="1:28" x14ac:dyDescent="0.3">
      <c r="A123" s="1">
        <v>2014</v>
      </c>
      <c r="B123" s="1">
        <v>10</v>
      </c>
      <c r="C123" s="2">
        <v>2.0742735524747</v>
      </c>
      <c r="D123" s="2">
        <v>1.2291079689998099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-9.8727123244071194E-2</v>
      </c>
      <c r="K123" s="2">
        <v>0.45612179641583001</v>
      </c>
      <c r="L123" s="2">
        <v>-0.130554106642016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0.62037426009491603</v>
      </c>
      <c r="W123" s="2">
        <v>0</v>
      </c>
      <c r="X123" s="2">
        <v>0</v>
      </c>
      <c r="Y123" s="2">
        <v>0</v>
      </c>
      <c r="Z123" s="2">
        <v>0</v>
      </c>
      <c r="AA123" s="2">
        <v>-2.0492431497731701E-3</v>
      </c>
      <c r="AB123" s="2">
        <v>0</v>
      </c>
    </row>
    <row r="124" spans="1:28" x14ac:dyDescent="0.3">
      <c r="A124" s="1">
        <v>2014</v>
      </c>
      <c r="B124" s="1">
        <v>11</v>
      </c>
      <c r="C124" s="2">
        <v>1.73488276872233</v>
      </c>
      <c r="D124" s="2">
        <v>1.2291079689998099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-3.8733570800032098E-2</v>
      </c>
      <c r="K124" s="2">
        <v>0.45817844780947597</v>
      </c>
      <c r="L124" s="2">
        <v>-0.13023794818211001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0.218573771704859</v>
      </c>
      <c r="X124" s="2">
        <v>0</v>
      </c>
      <c r="Y124" s="2">
        <v>0</v>
      </c>
      <c r="Z124" s="2">
        <v>0</v>
      </c>
      <c r="AA124" s="2">
        <v>-2.0059008096799899E-3</v>
      </c>
      <c r="AB124" s="2">
        <v>0</v>
      </c>
    </row>
    <row r="125" spans="1:28" x14ac:dyDescent="0.3">
      <c r="A125" s="1">
        <v>2014</v>
      </c>
      <c r="B125" s="1">
        <v>12</v>
      </c>
      <c r="C125" s="2">
        <v>1.79187249258399</v>
      </c>
      <c r="D125" s="2">
        <v>1.2291079689998099</v>
      </c>
      <c r="E125" s="2">
        <v>2.5661226239060801E-3</v>
      </c>
      <c r="F125" s="2">
        <v>0</v>
      </c>
      <c r="G125" s="2">
        <v>0</v>
      </c>
      <c r="H125" s="2">
        <v>0</v>
      </c>
      <c r="I125" s="2">
        <v>9.6657510055062207E-2</v>
      </c>
      <c r="J125" s="2">
        <v>-2.11143349067692E-2</v>
      </c>
      <c r="K125" s="2">
        <v>0.46015182442596297</v>
      </c>
      <c r="L125" s="2">
        <v>-0.12976031528676699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0.15562097907946501</v>
      </c>
      <c r="Y125" s="2">
        <v>0</v>
      </c>
      <c r="Z125" s="2">
        <v>0</v>
      </c>
      <c r="AA125" s="2">
        <v>-1.3572624066870999E-3</v>
      </c>
      <c r="AB125" s="2">
        <v>0</v>
      </c>
    </row>
    <row r="126" spans="1:28" x14ac:dyDescent="0.3">
      <c r="A126" s="1">
        <v>2015</v>
      </c>
      <c r="B126" s="1">
        <v>1</v>
      </c>
      <c r="C126" s="2">
        <v>1.8019830064045299</v>
      </c>
      <c r="D126" s="2">
        <v>1.2291079689998099</v>
      </c>
      <c r="E126" s="2">
        <v>6.9602577109587104E-3</v>
      </c>
      <c r="F126" s="2">
        <v>0.145696930251458</v>
      </c>
      <c r="G126" s="2">
        <v>0</v>
      </c>
      <c r="H126" s="2">
        <v>0</v>
      </c>
      <c r="I126" s="2">
        <v>0</v>
      </c>
      <c r="J126" s="2">
        <v>-1.51377088033778E-2</v>
      </c>
      <c r="K126" s="2">
        <v>0.46198723644150702</v>
      </c>
      <c r="L126" s="2">
        <v>-0.12911955173914999</v>
      </c>
      <c r="M126" s="2">
        <v>0.103583311084297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-1.0954375409715201E-3</v>
      </c>
      <c r="AB126" s="2">
        <v>0</v>
      </c>
    </row>
    <row r="127" spans="1:28" x14ac:dyDescent="0.3">
      <c r="A127" s="1">
        <v>2015</v>
      </c>
      <c r="B127" s="1">
        <v>2</v>
      </c>
      <c r="C127" s="2">
        <v>1.60953115065726</v>
      </c>
      <c r="D127" s="2">
        <v>1.2291079689998099</v>
      </c>
      <c r="E127" s="2">
        <v>0</v>
      </c>
      <c r="F127" s="2">
        <v>0</v>
      </c>
      <c r="G127" s="2">
        <v>1.6434964198324499E-2</v>
      </c>
      <c r="H127" s="2">
        <v>0</v>
      </c>
      <c r="I127" s="2">
        <v>0</v>
      </c>
      <c r="J127" s="2">
        <v>-2.0289793861785001E-2</v>
      </c>
      <c r="K127" s="2">
        <v>0.46345036084244601</v>
      </c>
      <c r="L127" s="2">
        <v>-0.12824961915990299</v>
      </c>
      <c r="M127" s="2">
        <v>0</v>
      </c>
      <c r="N127" s="2">
        <v>4.9886571511648201E-2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-8.0930187328376302E-4</v>
      </c>
      <c r="AB127" s="2">
        <v>0</v>
      </c>
    </row>
    <row r="128" spans="1:28" x14ac:dyDescent="0.3">
      <c r="A128" s="1">
        <v>2015</v>
      </c>
      <c r="B128" s="1">
        <v>3</v>
      </c>
      <c r="C128" s="2">
        <v>1.7850037238954899</v>
      </c>
      <c r="D128" s="2">
        <v>1.2291079689998099</v>
      </c>
      <c r="E128" s="2">
        <v>0</v>
      </c>
      <c r="F128" s="2">
        <v>0</v>
      </c>
      <c r="G128" s="2">
        <v>0</v>
      </c>
      <c r="H128" s="2">
        <v>8.1394597795549709E-3</v>
      </c>
      <c r="I128" s="2">
        <v>0</v>
      </c>
      <c r="J128" s="2">
        <v>-3.7341280158880802E-2</v>
      </c>
      <c r="K128" s="2">
        <v>0.46453007162286702</v>
      </c>
      <c r="L128" s="2">
        <v>-0.12720120707238999</v>
      </c>
      <c r="M128" s="2">
        <v>0</v>
      </c>
      <c r="N128" s="2">
        <v>0</v>
      </c>
      <c r="O128" s="2">
        <v>0.248393121573111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-6.2441084859110596E-4</v>
      </c>
      <c r="AB128" s="2">
        <v>0</v>
      </c>
    </row>
    <row r="129" spans="1:28" x14ac:dyDescent="0.3">
      <c r="A129" s="1">
        <v>2015</v>
      </c>
      <c r="B129" s="1">
        <v>4</v>
      </c>
      <c r="C129" s="2">
        <v>1.8503072544943699</v>
      </c>
      <c r="D129" s="2">
        <v>1.2291079689998099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-6.58594925362216E-2</v>
      </c>
      <c r="K129" s="2">
        <v>0.46578486836785499</v>
      </c>
      <c r="L129" s="2">
        <v>-0.12631408686039999</v>
      </c>
      <c r="M129" s="2">
        <v>0</v>
      </c>
      <c r="N129" s="2">
        <v>0</v>
      </c>
      <c r="O129" s="2">
        <v>0</v>
      </c>
      <c r="P129" s="2">
        <v>0.34805949915371698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-4.7150263038853201E-4</v>
      </c>
      <c r="AB129" s="2">
        <v>0</v>
      </c>
    </row>
    <row r="130" spans="1:28" x14ac:dyDescent="0.3">
      <c r="A130" s="1">
        <v>2015</v>
      </c>
      <c r="B130" s="1">
        <v>5</v>
      </c>
      <c r="C130" s="2">
        <v>2.11998651538768</v>
      </c>
      <c r="D130" s="2">
        <v>1.2291079689998099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-0.120288708865198</v>
      </c>
      <c r="K130" s="2">
        <v>0.46712030092144202</v>
      </c>
      <c r="L130" s="2">
        <v>-0.125687957605842</v>
      </c>
      <c r="M130" s="2">
        <v>0</v>
      </c>
      <c r="N130" s="2">
        <v>0</v>
      </c>
      <c r="O130" s="2">
        <v>0</v>
      </c>
      <c r="P130" s="2">
        <v>0</v>
      </c>
      <c r="Q130" s="2">
        <v>0.67009475200580804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-3.5984006834821603E-4</v>
      </c>
      <c r="AB130" s="2">
        <v>0</v>
      </c>
    </row>
    <row r="131" spans="1:28" x14ac:dyDescent="0.3">
      <c r="A131" s="1">
        <v>2015</v>
      </c>
      <c r="B131" s="1">
        <v>6</v>
      </c>
      <c r="C131" s="2">
        <v>2.19730972605395</v>
      </c>
      <c r="D131" s="2">
        <v>1.2291079689998099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-0.156591651537067</v>
      </c>
      <c r="K131" s="2">
        <v>0.46868099953869202</v>
      </c>
      <c r="L131" s="2">
        <v>-0.12561429110014999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0.78199988277377797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-2.7318262112086E-4</v>
      </c>
      <c r="AB131" s="2">
        <v>0</v>
      </c>
    </row>
    <row r="132" spans="1:28" x14ac:dyDescent="0.3">
      <c r="A132" s="1">
        <v>2015</v>
      </c>
      <c r="B132" s="1">
        <v>7</v>
      </c>
      <c r="C132" s="2">
        <v>2.35424076540047</v>
      </c>
      <c r="D132" s="2">
        <v>1.2291079689998099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-0.185519429039359</v>
      </c>
      <c r="K132" s="2">
        <v>0.47026711347812999</v>
      </c>
      <c r="L132" s="2">
        <v>-0.125803300591322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0.96639634589487799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-2.0793334167068501E-4</v>
      </c>
      <c r="AB132" s="2">
        <v>0</v>
      </c>
    </row>
    <row r="133" spans="1:28" x14ac:dyDescent="0.3">
      <c r="A133" s="1">
        <v>2015</v>
      </c>
      <c r="B133" s="1">
        <v>8</v>
      </c>
      <c r="C133" s="2">
        <v>2.3853287102041998</v>
      </c>
      <c r="D133" s="2">
        <v>1.2291079689998099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-0.18757900337605399</v>
      </c>
      <c r="K133" s="2">
        <v>0.47197444713747699</v>
      </c>
      <c r="L133" s="2">
        <v>-0.12585318190467401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0.99783654506630903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-1.5806571866772099E-4</v>
      </c>
      <c r="AB133" s="2">
        <v>0</v>
      </c>
    </row>
    <row r="134" spans="1:28" x14ac:dyDescent="0.3">
      <c r="A134" s="1">
        <v>2015</v>
      </c>
      <c r="B134" s="1">
        <v>9</v>
      </c>
      <c r="C134" s="2">
        <v>2.2105253858810499</v>
      </c>
      <c r="D134" s="2">
        <v>1.2291079689998099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-0.15953630799587201</v>
      </c>
      <c r="K134" s="2">
        <v>0.47376073157591198</v>
      </c>
      <c r="L134" s="2">
        <v>-0.12549221107484301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0.79280543824415795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-1.20233868123432E-4</v>
      </c>
      <c r="AB134" s="2">
        <v>0</v>
      </c>
    </row>
    <row r="135" spans="1:28" x14ac:dyDescent="0.3">
      <c r="A135" s="1">
        <v>2015</v>
      </c>
      <c r="B135" s="1">
        <v>10</v>
      </c>
      <c r="C135" s="2">
        <v>2.0859638339919599</v>
      </c>
      <c r="D135" s="2">
        <v>1.2291079689998099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-0.114061949442367</v>
      </c>
      <c r="K135" s="2">
        <v>0.47559094704511501</v>
      </c>
      <c r="L135" s="2">
        <v>-0.12495596460165501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0.62037426009491603</v>
      </c>
      <c r="W135" s="2">
        <v>0</v>
      </c>
      <c r="X135" s="2">
        <v>0</v>
      </c>
      <c r="Y135" s="2">
        <v>0</v>
      </c>
      <c r="Z135" s="2">
        <v>0</v>
      </c>
      <c r="AA135" s="2">
        <v>-9.1428103866420001E-5</v>
      </c>
      <c r="AB135" s="2">
        <v>0</v>
      </c>
    </row>
    <row r="136" spans="1:28" x14ac:dyDescent="0.3">
      <c r="A136" s="1">
        <v>2015</v>
      </c>
      <c r="B136" s="1">
        <v>11</v>
      </c>
      <c r="C136" s="2">
        <v>1.7558800042216101</v>
      </c>
      <c r="D136" s="2">
        <v>1.2291079689998099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-4.47471437253174E-2</v>
      </c>
      <c r="K136" s="2">
        <v>0.47763700235116502</v>
      </c>
      <c r="L136" s="2">
        <v>-0.124622060670357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0.218573771704859</v>
      </c>
      <c r="X136" s="2">
        <v>0</v>
      </c>
      <c r="Y136" s="2">
        <v>0</v>
      </c>
      <c r="Z136" s="2">
        <v>0</v>
      </c>
      <c r="AA136" s="2">
        <v>-6.9534438551288602E-5</v>
      </c>
      <c r="AB136" s="2">
        <v>0</v>
      </c>
    </row>
    <row r="137" spans="1:28" x14ac:dyDescent="0.3">
      <c r="A137" s="1">
        <v>2015</v>
      </c>
      <c r="B137" s="1">
        <v>12</v>
      </c>
      <c r="C137" s="2">
        <v>1.8144028768715501</v>
      </c>
      <c r="D137" s="2">
        <v>1.2291079689998099</v>
      </c>
      <c r="E137" s="2">
        <v>2.5661226239060801E-3</v>
      </c>
      <c r="F137" s="2">
        <v>0</v>
      </c>
      <c r="G137" s="2">
        <v>0</v>
      </c>
      <c r="H137" s="2">
        <v>0</v>
      </c>
      <c r="I137" s="2">
        <v>9.6657510055062207E-2</v>
      </c>
      <c r="J137" s="2">
        <v>-2.4391629279088198E-2</v>
      </c>
      <c r="K137" s="2">
        <v>0.47961731780994399</v>
      </c>
      <c r="L137" s="2">
        <v>-0.12472251297123201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0.15562097907946501</v>
      </c>
      <c r="Y137" s="2">
        <v>0</v>
      </c>
      <c r="Z137" s="2">
        <v>0</v>
      </c>
      <c r="AA137" s="2">
        <v>-5.2879446318154797E-5</v>
      </c>
      <c r="AB137" s="2">
        <v>0</v>
      </c>
    </row>
    <row r="138" spans="1:28" x14ac:dyDescent="0.3">
      <c r="A138" s="1">
        <v>2016</v>
      </c>
      <c r="B138" s="1">
        <v>1</v>
      </c>
      <c r="C138" s="2">
        <v>1.8247232123142401</v>
      </c>
      <c r="D138" s="2">
        <v>1.2291079689998099</v>
      </c>
      <c r="E138" s="2">
        <v>6.9602577109587104E-3</v>
      </c>
      <c r="F138" s="2">
        <v>0.145696930251458</v>
      </c>
      <c r="G138" s="2">
        <v>0</v>
      </c>
      <c r="H138" s="2">
        <v>0</v>
      </c>
      <c r="I138" s="2">
        <v>0</v>
      </c>
      <c r="J138" s="2">
        <v>-1.70497151464661E-2</v>
      </c>
      <c r="K138" s="2">
        <v>0.48155129152256598</v>
      </c>
      <c r="L138" s="2">
        <v>-0.125086616901812</v>
      </c>
      <c r="M138" s="2">
        <v>0.103583311084297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-4.02152065757111E-5</v>
      </c>
      <c r="AB138" s="2">
        <v>0</v>
      </c>
    </row>
    <row r="139" spans="1:28" x14ac:dyDescent="0.3">
      <c r="A139" s="1">
        <v>2016</v>
      </c>
      <c r="B139" s="1">
        <v>2</v>
      </c>
      <c r="C139" s="2">
        <v>1.69226747376368</v>
      </c>
      <c r="D139" s="2">
        <v>1.2291079689998099</v>
      </c>
      <c r="E139" s="2">
        <v>0</v>
      </c>
      <c r="F139" s="2">
        <v>0</v>
      </c>
      <c r="G139" s="2">
        <v>1.6434964198324499E-2</v>
      </c>
      <c r="H139" s="2">
        <v>0</v>
      </c>
      <c r="I139" s="2">
        <v>0</v>
      </c>
      <c r="J139" s="2">
        <v>-2.2851854246779799E-2</v>
      </c>
      <c r="K139" s="2">
        <v>0.483247939484102</v>
      </c>
      <c r="L139" s="2">
        <v>-0.12546351388357599</v>
      </c>
      <c r="M139" s="2">
        <v>0</v>
      </c>
      <c r="N139" s="2">
        <v>4.9886571511648201E-2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6.1935981086618699E-2</v>
      </c>
      <c r="Z139" s="2">
        <v>0</v>
      </c>
      <c r="AA139" s="2">
        <v>-3.0583386466886998E-5</v>
      </c>
      <c r="AB139" s="2">
        <v>0</v>
      </c>
    </row>
    <row r="140" spans="1:28" x14ac:dyDescent="0.3">
      <c r="A140" s="1">
        <v>2016</v>
      </c>
      <c r="B140" s="1">
        <v>3</v>
      </c>
      <c r="C140" s="2">
        <v>1.8025932002220699</v>
      </c>
      <c r="D140" s="2">
        <v>1.2291079689998099</v>
      </c>
      <c r="E140" s="2">
        <v>0</v>
      </c>
      <c r="F140" s="2">
        <v>0</v>
      </c>
      <c r="G140" s="2">
        <v>0</v>
      </c>
      <c r="H140" s="2">
        <v>8.1394597795549709E-3</v>
      </c>
      <c r="I140" s="2">
        <v>0</v>
      </c>
      <c r="J140" s="2">
        <v>-4.2058153830553502E-2</v>
      </c>
      <c r="K140" s="2">
        <v>0.484662169919932</v>
      </c>
      <c r="L140" s="2">
        <v>-0.12562810755050399</v>
      </c>
      <c r="M140" s="2">
        <v>0</v>
      </c>
      <c r="N140" s="2">
        <v>0</v>
      </c>
      <c r="O140" s="2">
        <v>0.248393121573111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-2.3258669284542701E-5</v>
      </c>
      <c r="AB140" s="2">
        <v>0</v>
      </c>
    </row>
    <row r="141" spans="1:28" x14ac:dyDescent="0.3">
      <c r="A141" s="1">
        <v>2016</v>
      </c>
      <c r="B141" s="1">
        <v>4</v>
      </c>
      <c r="C141" s="2">
        <v>1.86354051550389</v>
      </c>
      <c r="D141" s="2">
        <v>1.2291079689998099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-7.4175030453484697E-2</v>
      </c>
      <c r="K141" s="2">
        <v>0.48619924382433199</v>
      </c>
      <c r="L141" s="2">
        <v>-0.125633477880531</v>
      </c>
      <c r="M141" s="2">
        <v>0</v>
      </c>
      <c r="N141" s="2">
        <v>0</v>
      </c>
      <c r="O141" s="2">
        <v>0</v>
      </c>
      <c r="P141" s="2">
        <v>0.34805949915371698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-1.7688139960503301E-5</v>
      </c>
      <c r="AB141" s="2">
        <v>0</v>
      </c>
    </row>
    <row r="142" spans="1:28" x14ac:dyDescent="0.3">
      <c r="A142" s="1">
        <v>2016</v>
      </c>
      <c r="B142" s="1">
        <v>5</v>
      </c>
      <c r="C142" s="2">
        <v>2.1258858888315002</v>
      </c>
      <c r="D142" s="2">
        <v>1.2291079689998099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-0.13546733990125401</v>
      </c>
      <c r="K142" s="2">
        <v>0.48775544848299401</v>
      </c>
      <c r="L142" s="2">
        <v>-0.12559148895432301</v>
      </c>
      <c r="M142" s="2">
        <v>0</v>
      </c>
      <c r="N142" s="2">
        <v>0</v>
      </c>
      <c r="O142" s="2">
        <v>0</v>
      </c>
      <c r="P142" s="2">
        <v>0</v>
      </c>
      <c r="Q142" s="2">
        <v>0.67009475200580804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-1.3451801541997099E-5</v>
      </c>
      <c r="AB142" s="2">
        <v>0</v>
      </c>
    </row>
    <row r="143" spans="1:28" x14ac:dyDescent="0.3">
      <c r="A143" s="1">
        <v>2016</v>
      </c>
      <c r="B143" s="1">
        <v>6</v>
      </c>
      <c r="C143" s="2">
        <v>2.1986713899369499</v>
      </c>
      <c r="D143" s="2">
        <v>1.2291079689998099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-0.17633972084403701</v>
      </c>
      <c r="K143" s="2">
        <v>0.48951776822740001</v>
      </c>
      <c r="L143" s="2">
        <v>-0.12560427915835901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0.78199988277377797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-1.02300616497963E-5</v>
      </c>
      <c r="AB143" s="2">
        <v>0</v>
      </c>
    </row>
    <row r="144" spans="1:28" x14ac:dyDescent="0.3">
      <c r="A144" s="1">
        <v>2016</v>
      </c>
      <c r="B144" s="1">
        <v>7</v>
      </c>
      <c r="C144" s="2">
        <v>2.3521651761195601</v>
      </c>
      <c r="D144" s="2">
        <v>1.2291079689998099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-0.20893539047791801</v>
      </c>
      <c r="K144" s="2">
        <v>0.49134959029853598</v>
      </c>
      <c r="L144" s="2">
        <v>-0.12574555865498099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0.96639634589487799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-7.7799407707246394E-6</v>
      </c>
      <c r="AB144" s="2">
        <v>0</v>
      </c>
    </row>
    <row r="145" spans="1:28" x14ac:dyDescent="0.3">
      <c r="A145" s="1">
        <v>2016</v>
      </c>
      <c r="B145" s="1">
        <v>8</v>
      </c>
      <c r="C145" s="2">
        <v>2.3829888741878502</v>
      </c>
      <c r="D145" s="2">
        <v>1.2291079689998099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-0.211292233379477</v>
      </c>
      <c r="K145" s="2">
        <v>0.49341028341362497</v>
      </c>
      <c r="L145" s="2">
        <v>-0.12606777328514099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0.99783654506630903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-5.9166272809996201E-6</v>
      </c>
      <c r="AB145" s="2">
        <v>0</v>
      </c>
    </row>
    <row r="146" spans="1:28" x14ac:dyDescent="0.3">
      <c r="A146" s="1">
        <v>2016</v>
      </c>
      <c r="B146" s="1">
        <v>9</v>
      </c>
      <c r="C146" s="2">
        <v>2.2111678530524799</v>
      </c>
      <c r="D146" s="2">
        <v>1.2291079689998099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-0.17968347318927799</v>
      </c>
      <c r="K146" s="2">
        <v>0.49555220044987702</v>
      </c>
      <c r="L146" s="2">
        <v>-0.12660978186987801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0.79280543824415795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-4.4995822126025999E-6</v>
      </c>
      <c r="AB146" s="2">
        <v>0</v>
      </c>
    </row>
    <row r="147" spans="1:28" x14ac:dyDescent="0.3">
      <c r="A147" s="1">
        <v>2016</v>
      </c>
      <c r="B147" s="1">
        <v>10</v>
      </c>
      <c r="C147" s="2">
        <v>2.09142020494079</v>
      </c>
      <c r="D147" s="2">
        <v>1.2291079689998099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-0.128463800564701</v>
      </c>
      <c r="K147" s="2">
        <v>0.49760093545066802</v>
      </c>
      <c r="L147" s="2">
        <v>-0.127195737117624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0.62037426009491603</v>
      </c>
      <c r="W147" s="2">
        <v>0</v>
      </c>
      <c r="X147" s="2">
        <v>0</v>
      </c>
      <c r="Y147" s="2">
        <v>0</v>
      </c>
      <c r="Z147" s="2">
        <v>0</v>
      </c>
      <c r="AA147" s="2">
        <v>-3.4219222837528199E-6</v>
      </c>
      <c r="AB147" s="2">
        <v>0</v>
      </c>
    </row>
    <row r="148" spans="1:28" x14ac:dyDescent="0.3">
      <c r="A148" s="1">
        <v>2016</v>
      </c>
      <c r="B148" s="1">
        <v>11</v>
      </c>
      <c r="C148" s="2">
        <v>1.7693410260168301</v>
      </c>
      <c r="D148" s="2">
        <v>1.2291079689998099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-5.0397176791196999E-2</v>
      </c>
      <c r="K148" s="2">
        <v>0.49966069458066498</v>
      </c>
      <c r="L148" s="2">
        <v>-0.127601630112919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0.218573771704859</v>
      </c>
      <c r="X148" s="2">
        <v>0</v>
      </c>
      <c r="Y148" s="2">
        <v>0</v>
      </c>
      <c r="Z148" s="2">
        <v>0</v>
      </c>
      <c r="AA148" s="2">
        <v>-2.60236438642814E-6</v>
      </c>
      <c r="AB148" s="2">
        <v>0</v>
      </c>
    </row>
    <row r="149" spans="1:28" x14ac:dyDescent="0.3">
      <c r="A149" s="1">
        <v>2016</v>
      </c>
      <c r="B149" s="1">
        <v>12</v>
      </c>
      <c r="C149" s="2">
        <v>1.8303093723044299</v>
      </c>
      <c r="D149" s="2">
        <v>1.2291079689998099</v>
      </c>
      <c r="E149" s="2">
        <v>2.5661226239060801E-3</v>
      </c>
      <c r="F149" s="2">
        <v>0</v>
      </c>
      <c r="G149" s="2">
        <v>0</v>
      </c>
      <c r="H149" s="2">
        <v>0</v>
      </c>
      <c r="I149" s="2">
        <v>9.6657510055062207E-2</v>
      </c>
      <c r="J149" s="2">
        <v>-2.7472011608784801E-2</v>
      </c>
      <c r="K149" s="2">
        <v>0.50154541721169998</v>
      </c>
      <c r="L149" s="2">
        <v>-0.127714634964362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0.15562097907946501</v>
      </c>
      <c r="Y149" s="2">
        <v>0</v>
      </c>
      <c r="Z149" s="2">
        <v>0</v>
      </c>
      <c r="AA149" s="2">
        <v>-1.9790923717621901E-6</v>
      </c>
      <c r="AB149" s="2">
        <v>0</v>
      </c>
    </row>
    <row r="150" spans="1:28" x14ac:dyDescent="0.3">
      <c r="A150" s="1">
        <v>2017</v>
      </c>
      <c r="B150" s="1">
        <v>1</v>
      </c>
      <c r="C150" s="2">
        <v>1.8421596781485501</v>
      </c>
      <c r="D150" s="2">
        <v>1.2291079689998099</v>
      </c>
      <c r="E150" s="2">
        <v>6.9602577109587104E-3</v>
      </c>
      <c r="F150" s="2">
        <v>0.145696930251458</v>
      </c>
      <c r="G150" s="2">
        <v>0</v>
      </c>
      <c r="H150" s="2">
        <v>0</v>
      </c>
      <c r="I150" s="2">
        <v>0</v>
      </c>
      <c r="J150" s="2">
        <v>-1.8951928465711101E-2</v>
      </c>
      <c r="K150" s="2">
        <v>0.50341862271158999</v>
      </c>
      <c r="L150" s="2">
        <v>-0.12765397904846701</v>
      </c>
      <c r="M150" s="2">
        <v>0.103583311084297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-1.50509539253996E-6</v>
      </c>
      <c r="AB150" s="2">
        <v>0</v>
      </c>
    </row>
    <row r="151" spans="1:28" x14ac:dyDescent="0.3">
      <c r="A151" s="1">
        <v>2017</v>
      </c>
      <c r="B151" s="1">
        <v>2</v>
      </c>
      <c r="C151" s="2">
        <v>1.6476103254165899</v>
      </c>
      <c r="D151" s="2">
        <v>1.2291079689998099</v>
      </c>
      <c r="E151" s="2">
        <v>0</v>
      </c>
      <c r="F151" s="2">
        <v>0</v>
      </c>
      <c r="G151" s="2">
        <v>1.6434964198324499E-2</v>
      </c>
      <c r="H151" s="2">
        <v>0</v>
      </c>
      <c r="I151" s="2">
        <v>0</v>
      </c>
      <c r="J151" s="2">
        <v>-2.5401977818456802E-2</v>
      </c>
      <c r="K151" s="2">
        <v>0.50519790185873403</v>
      </c>
      <c r="L151" s="2">
        <v>-0.12761395871174799</v>
      </c>
      <c r="M151" s="2">
        <v>0</v>
      </c>
      <c r="N151" s="2">
        <v>4.9886571511648201E-2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-1.1446217289545799E-6</v>
      </c>
      <c r="AB151" s="2">
        <v>0</v>
      </c>
    </row>
    <row r="152" spans="1:28" x14ac:dyDescent="0.3">
      <c r="A152" s="1">
        <v>2017</v>
      </c>
      <c r="B152" s="1">
        <v>3</v>
      </c>
      <c r="C152" s="2">
        <v>1.8178134790531699</v>
      </c>
      <c r="D152" s="2">
        <v>1.2291079689998099</v>
      </c>
      <c r="E152" s="2">
        <v>0</v>
      </c>
      <c r="F152" s="2">
        <v>0</v>
      </c>
      <c r="G152" s="2">
        <v>0</v>
      </c>
      <c r="H152" s="2">
        <v>8.1394597795549709E-3</v>
      </c>
      <c r="I152" s="2">
        <v>0</v>
      </c>
      <c r="J152" s="2">
        <v>-4.6754803056381702E-2</v>
      </c>
      <c r="K152" s="2">
        <v>0.50667657300816005</v>
      </c>
      <c r="L152" s="2">
        <v>-0.127747970768784</v>
      </c>
      <c r="M152" s="2">
        <v>0</v>
      </c>
      <c r="N152" s="2">
        <v>0</v>
      </c>
      <c r="O152" s="2">
        <v>0.248393121573111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-8.7048230379416204E-7</v>
      </c>
      <c r="AB152" s="2">
        <v>0</v>
      </c>
    </row>
    <row r="153" spans="1:28" x14ac:dyDescent="0.3">
      <c r="A153" s="1">
        <v>2017</v>
      </c>
      <c r="B153" s="1">
        <v>4</v>
      </c>
      <c r="C153" s="2">
        <v>1.87504131005539</v>
      </c>
      <c r="D153" s="2">
        <v>1.2291079689998099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-8.2458900657194703E-2</v>
      </c>
      <c r="K153" s="2">
        <v>0.50831251678415801</v>
      </c>
      <c r="L153" s="2">
        <v>-0.12797911222523001</v>
      </c>
      <c r="M153" s="2">
        <v>0</v>
      </c>
      <c r="N153" s="2">
        <v>0</v>
      </c>
      <c r="O153" s="2">
        <v>0</v>
      </c>
      <c r="P153" s="2">
        <v>0.34805949915371698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-6.6199987402981698E-7</v>
      </c>
      <c r="AB153" s="2">
        <v>0</v>
      </c>
    </row>
    <row r="154" spans="1:28" x14ac:dyDescent="0.3">
      <c r="A154" s="1">
        <v>2017</v>
      </c>
      <c r="B154" s="1">
        <v>5</v>
      </c>
      <c r="C154" s="2">
        <v>2.1301734247436102</v>
      </c>
      <c r="D154" s="2">
        <v>1.2291079689998099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-0.15059368091292</v>
      </c>
      <c r="K154" s="2">
        <v>0.50982994435195295</v>
      </c>
      <c r="L154" s="2">
        <v>-0.12826505625159901</v>
      </c>
      <c r="M154" s="2">
        <v>0</v>
      </c>
      <c r="N154" s="2">
        <v>0</v>
      </c>
      <c r="O154" s="2">
        <v>0</v>
      </c>
      <c r="P154" s="2">
        <v>0</v>
      </c>
      <c r="Q154" s="2">
        <v>0.67009475200580804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-5.0344944568791995E-7</v>
      </c>
      <c r="AB154" s="2">
        <v>0</v>
      </c>
    </row>
    <row r="155" spans="1:28" x14ac:dyDescent="0.3">
      <c r="A155" s="1">
        <v>2017</v>
      </c>
      <c r="B155" s="1">
        <v>6</v>
      </c>
      <c r="C155" s="2">
        <v>2.1979540608584802</v>
      </c>
      <c r="D155" s="2">
        <v>1.2291079689998099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-0.196026981683941</v>
      </c>
      <c r="K155" s="2">
        <v>0.51137592950843003</v>
      </c>
      <c r="L155" s="2">
        <v>-0.12850235586741199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0.78199988277377797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-3.8287219394916897E-7</v>
      </c>
      <c r="AB155" s="2">
        <v>0</v>
      </c>
    </row>
    <row r="156" spans="1:28" x14ac:dyDescent="0.3">
      <c r="A156" s="1">
        <v>2017</v>
      </c>
      <c r="B156" s="1">
        <v>7</v>
      </c>
      <c r="C156" s="2">
        <v>2.3473208069006799</v>
      </c>
      <c r="D156" s="2">
        <v>1.2291079689998099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-0.23228310056003099</v>
      </c>
      <c r="K156" s="2">
        <v>0.51282397384966005</v>
      </c>
      <c r="L156" s="2">
        <v>-0.12872409011017599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0.96639634589487799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-2.9117346045382001E-7</v>
      </c>
      <c r="AB156" s="2">
        <v>0</v>
      </c>
    </row>
    <row r="157" spans="1:28" x14ac:dyDescent="0.3">
      <c r="A157" s="1">
        <v>2017</v>
      </c>
      <c r="B157" s="1">
        <v>8</v>
      </c>
      <c r="C157" s="2">
        <v>2.3773699661605501</v>
      </c>
      <c r="D157" s="2">
        <v>1.2291079689998099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-0.23493774818458901</v>
      </c>
      <c r="K157" s="2">
        <v>0.51431851069755896</v>
      </c>
      <c r="L157" s="2">
        <v>-0.128955088981768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0.99783654506630903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-2.2143677513852801E-7</v>
      </c>
      <c r="AB157" s="2">
        <v>0</v>
      </c>
    </row>
    <row r="158" spans="1:28" x14ac:dyDescent="0.3">
      <c r="A158" s="1">
        <v>2017</v>
      </c>
      <c r="B158" s="1">
        <v>9</v>
      </c>
      <c r="C158" s="2">
        <v>2.2086718338665499</v>
      </c>
      <c r="D158" s="2">
        <v>1.2291079689998099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-0.19978163518921899</v>
      </c>
      <c r="K158" s="2">
        <v>0.51578388983872303</v>
      </c>
      <c r="L158" s="2">
        <v>-0.12924365962474901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0.79280543824415795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-1.6840217886837599E-7</v>
      </c>
      <c r="AB158" s="2">
        <v>0</v>
      </c>
    </row>
    <row r="159" spans="1:28" x14ac:dyDescent="0.3">
      <c r="A159" s="1">
        <v>2017</v>
      </c>
      <c r="B159" s="1">
        <v>10</v>
      </c>
      <c r="C159" s="2">
        <v>2.0942067264589399</v>
      </c>
      <c r="D159" s="2">
        <v>1.2291079689998099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-0.14283492828865799</v>
      </c>
      <c r="K159" s="2">
        <v>0.51714427308036304</v>
      </c>
      <c r="L159" s="2">
        <v>-0.129584719358006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0.62037426009491603</v>
      </c>
      <c r="W159" s="2">
        <v>0</v>
      </c>
      <c r="X159" s="2">
        <v>0</v>
      </c>
      <c r="Y159" s="2">
        <v>0</v>
      </c>
      <c r="Z159" s="2">
        <v>0</v>
      </c>
      <c r="AA159" s="2">
        <v>-1.2806948657129201E-7</v>
      </c>
      <c r="AB159" s="2">
        <v>0</v>
      </c>
    </row>
    <row r="160" spans="1:28" x14ac:dyDescent="0.3">
      <c r="A160" s="1">
        <v>2017</v>
      </c>
      <c r="B160" s="1">
        <v>11</v>
      </c>
      <c r="C160" s="2">
        <v>1.78020404653001</v>
      </c>
      <c r="D160" s="2">
        <v>1.2291079689998099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-5.6036677244760399E-2</v>
      </c>
      <c r="K160" s="2">
        <v>0.518518318017132</v>
      </c>
      <c r="L160" s="2">
        <v>-0.12995923755047001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0.218573771704859</v>
      </c>
      <c r="X160" s="2">
        <v>0</v>
      </c>
      <c r="Y160" s="2">
        <v>0</v>
      </c>
      <c r="Z160" s="2">
        <v>0</v>
      </c>
      <c r="AA160" s="2">
        <v>-9.7396562148688304E-8</v>
      </c>
      <c r="AB160" s="2">
        <v>0</v>
      </c>
    </row>
    <row r="161" spans="1:28" x14ac:dyDescent="0.3">
      <c r="A161" s="1">
        <v>2017</v>
      </c>
      <c r="B161" s="1">
        <v>12</v>
      </c>
      <c r="C161" s="2">
        <v>1.842789915972</v>
      </c>
      <c r="D161" s="2">
        <v>1.2291079689998099</v>
      </c>
      <c r="E161" s="2">
        <v>2.5661226239060801E-3</v>
      </c>
      <c r="F161" s="2">
        <v>0</v>
      </c>
      <c r="G161" s="2">
        <v>0</v>
      </c>
      <c r="H161" s="2">
        <v>0</v>
      </c>
      <c r="I161" s="2">
        <v>9.6657510055062207E-2</v>
      </c>
      <c r="J161" s="2">
        <v>-3.05474048619413E-2</v>
      </c>
      <c r="K161" s="2">
        <v>0.51976544654828505</v>
      </c>
      <c r="L161" s="2">
        <v>-0.13038063240271899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0.15562097907946501</v>
      </c>
      <c r="Y161" s="2">
        <v>0</v>
      </c>
      <c r="Z161" s="2">
        <v>0</v>
      </c>
      <c r="AA161" s="2">
        <v>-7.4069870903414894E-8</v>
      </c>
      <c r="AB161" s="2">
        <v>0</v>
      </c>
    </row>
    <row r="162" spans="1:28" x14ac:dyDescent="0.3">
      <c r="A162" s="1">
        <v>2018</v>
      </c>
      <c r="B162" s="1">
        <v>1</v>
      </c>
      <c r="C162" s="2">
        <v>1.8550318816573499</v>
      </c>
      <c r="D162" s="2">
        <v>1.2291079689998099</v>
      </c>
      <c r="E162" s="2">
        <v>6.9602577109587104E-3</v>
      </c>
      <c r="F162" s="2">
        <v>0.145696930251458</v>
      </c>
      <c r="G162" s="2">
        <v>0</v>
      </c>
      <c r="H162" s="2">
        <v>0</v>
      </c>
      <c r="I162" s="2">
        <v>0</v>
      </c>
      <c r="J162" s="2">
        <v>-2.0522428675590499E-2</v>
      </c>
      <c r="K162" s="2">
        <v>0.52099476221476904</v>
      </c>
      <c r="L162" s="2">
        <v>-0.13078886359837899</v>
      </c>
      <c r="M162" s="2">
        <v>0.103583311084297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-5.6329973574520402E-8</v>
      </c>
      <c r="AB162" s="2">
        <v>0</v>
      </c>
    </row>
    <row r="163" spans="1:28" x14ac:dyDescent="0.3">
      <c r="A163" s="1">
        <v>2018</v>
      </c>
      <c r="B163" s="1">
        <v>2</v>
      </c>
      <c r="C163" s="2">
        <v>1.6588876930351</v>
      </c>
      <c r="D163" s="2">
        <v>1.2291079689998099</v>
      </c>
      <c r="E163" s="2">
        <v>0</v>
      </c>
      <c r="F163" s="2">
        <v>0</v>
      </c>
      <c r="G163" s="2">
        <v>1.6434964198324499E-2</v>
      </c>
      <c r="H163" s="2">
        <v>0</v>
      </c>
      <c r="I163" s="2">
        <v>0</v>
      </c>
      <c r="J163" s="2">
        <v>-2.7508131837462198E-2</v>
      </c>
      <c r="K163" s="2">
        <v>0.52213764933862705</v>
      </c>
      <c r="L163" s="2">
        <v>-0.13117128633702699</v>
      </c>
      <c r="M163" s="2">
        <v>0</v>
      </c>
      <c r="N163" s="2">
        <v>4.9886571511648201E-2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-4.2838820712987098E-8</v>
      </c>
      <c r="AB163" s="2">
        <v>0</v>
      </c>
    </row>
    <row r="164" spans="1:28" x14ac:dyDescent="0.3">
      <c r="A164" s="1">
        <v>2018</v>
      </c>
      <c r="B164" s="1">
        <v>3</v>
      </c>
      <c r="C164" s="2">
        <v>1.8265750776827601</v>
      </c>
      <c r="D164" s="2">
        <v>1.2291079689998099</v>
      </c>
      <c r="E164" s="2">
        <v>0</v>
      </c>
      <c r="F164" s="2">
        <v>0</v>
      </c>
      <c r="G164" s="2">
        <v>0</v>
      </c>
      <c r="H164" s="2">
        <v>8.1394597795549709E-3</v>
      </c>
      <c r="I164" s="2">
        <v>0</v>
      </c>
      <c r="J164" s="2">
        <v>-5.06350783021026E-2</v>
      </c>
      <c r="K164" s="2">
        <v>0.523058840336174</v>
      </c>
      <c r="L164" s="2">
        <v>-0.13148920212496201</v>
      </c>
      <c r="M164" s="2">
        <v>0</v>
      </c>
      <c r="N164" s="2">
        <v>0</v>
      </c>
      <c r="O164" s="2">
        <v>0.248393121573111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-3.2578829411988903E-8</v>
      </c>
      <c r="AB164" s="2">
        <v>0</v>
      </c>
    </row>
    <row r="165" spans="1:28" x14ac:dyDescent="0.3">
      <c r="A165" s="1">
        <v>2018</v>
      </c>
      <c r="B165" s="1">
        <v>4</v>
      </c>
      <c r="C165" s="2">
        <v>1.88022459731703</v>
      </c>
      <c r="D165" s="2">
        <v>1.2291079689998099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-8.9305230531936799E-2</v>
      </c>
      <c r="K165" s="2">
        <v>0.52411561107372495</v>
      </c>
      <c r="L165" s="2">
        <v>-0.13175322660215699</v>
      </c>
      <c r="M165" s="2">
        <v>0</v>
      </c>
      <c r="N165" s="2">
        <v>0</v>
      </c>
      <c r="O165" s="2">
        <v>0</v>
      </c>
      <c r="P165" s="2">
        <v>0.34805949915371698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-2.4776127593995099E-8</v>
      </c>
      <c r="AB165" s="2">
        <v>0</v>
      </c>
    </row>
    <row r="166" spans="1:28" x14ac:dyDescent="0.3">
      <c r="A166" s="1">
        <v>2018</v>
      </c>
      <c r="B166" s="1">
        <v>5</v>
      </c>
      <c r="C166" s="2">
        <v>2.12914588409792</v>
      </c>
      <c r="D166" s="2">
        <v>1.2291079689998099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-0.163097452921355</v>
      </c>
      <c r="K166" s="2">
        <v>0.52511164547577105</v>
      </c>
      <c r="L166" s="2">
        <v>-0.13207101061992299</v>
      </c>
      <c r="M166" s="2">
        <v>0</v>
      </c>
      <c r="N166" s="2">
        <v>0</v>
      </c>
      <c r="O166" s="2">
        <v>0</v>
      </c>
      <c r="P166" s="2">
        <v>0</v>
      </c>
      <c r="Q166" s="2">
        <v>0.67009475200580804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-1.8842190474543901E-8</v>
      </c>
      <c r="AB166" s="2">
        <v>0</v>
      </c>
    </row>
    <row r="167" spans="1:28" x14ac:dyDescent="0.3">
      <c r="A167" s="1">
        <v>2018</v>
      </c>
      <c r="B167" s="1">
        <v>6</v>
      </c>
      <c r="C167" s="2">
        <v>2.1924966272541102</v>
      </c>
      <c r="D167" s="2">
        <v>1.2291079689998099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-0.212303942288151</v>
      </c>
      <c r="K167" s="2">
        <v>0.52613075232828699</v>
      </c>
      <c r="L167" s="2">
        <v>-0.13243802023017101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0.78199988277377797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-1.4329443853711199E-8</v>
      </c>
      <c r="AB167" s="2">
        <v>0</v>
      </c>
    </row>
    <row r="168" spans="1:28" x14ac:dyDescent="0.3">
      <c r="A168" s="1">
        <v>2018</v>
      </c>
      <c r="B168" s="1">
        <v>7</v>
      </c>
      <c r="C168" s="2">
        <v>2.3381060224520098</v>
      </c>
      <c r="D168" s="2">
        <v>1.2291079689998099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-0.25158951932234902</v>
      </c>
      <c r="K168" s="2">
        <v>0.527035600627354</v>
      </c>
      <c r="L168" s="2">
        <v>-0.132844362850179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0.96639634589487799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-1.08975113377596E-8</v>
      </c>
      <c r="AB168" s="2">
        <v>0</v>
      </c>
    </row>
    <row r="169" spans="1:28" x14ac:dyDescent="0.3">
      <c r="A169" s="1">
        <v>2018</v>
      </c>
      <c r="B169" s="1">
        <v>8</v>
      </c>
      <c r="C169" s="2">
        <v>2.3671556747511802</v>
      </c>
      <c r="D169" s="2">
        <v>1.2291079689998099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-0.25449333960899501</v>
      </c>
      <c r="K169" s="2">
        <v>0.52791796935963797</v>
      </c>
      <c r="L169" s="2">
        <v>-0.13321346077804999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0.99783654506630903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-8.2875324380893306E-9</v>
      </c>
      <c r="AB169" s="2">
        <v>0</v>
      </c>
    </row>
    <row r="170" spans="1:28" x14ac:dyDescent="0.3">
      <c r="A170" s="1">
        <v>2018</v>
      </c>
      <c r="B170" s="1">
        <v>9</v>
      </c>
      <c r="C170" s="2">
        <v>2.20078595140461</v>
      </c>
      <c r="D170" s="2">
        <v>1.2291079689998099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-0.21640652836216301</v>
      </c>
      <c r="K170" s="2">
        <v>0.528818452718257</v>
      </c>
      <c r="L170" s="2">
        <v>-0.13353937389280801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0.79280543824415795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-6.3026512897579298E-9</v>
      </c>
      <c r="AB170" s="2">
        <v>0</v>
      </c>
    </row>
    <row r="171" spans="1:28" x14ac:dyDescent="0.3">
      <c r="A171" s="1">
        <v>2018</v>
      </c>
      <c r="B171" s="1">
        <v>10</v>
      </c>
      <c r="C171" s="2">
        <v>2.0906906327518899</v>
      </c>
      <c r="D171" s="2">
        <v>1.2291079689998099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-0.154724516432484</v>
      </c>
      <c r="K171" s="2">
        <v>0.52979830732718602</v>
      </c>
      <c r="L171" s="2">
        <v>-0.13386538244438401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0.62037426009491603</v>
      </c>
      <c r="W171" s="2">
        <v>0</v>
      </c>
      <c r="X171" s="2">
        <v>0</v>
      </c>
      <c r="Y171" s="2">
        <v>0</v>
      </c>
      <c r="Z171" s="2">
        <v>0</v>
      </c>
      <c r="AA171" s="2">
        <v>-4.7931516533594698E-9</v>
      </c>
      <c r="AB171" s="2">
        <v>0</v>
      </c>
    </row>
    <row r="172" spans="1:28" x14ac:dyDescent="0.3">
      <c r="A172" s="1">
        <v>2018</v>
      </c>
      <c r="B172" s="1">
        <v>11</v>
      </c>
      <c r="C172" s="2">
        <v>1.78375799350789</v>
      </c>
      <c r="D172" s="2">
        <v>1.2291079689998099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-6.0703131217032302E-2</v>
      </c>
      <c r="K172" s="2">
        <v>0.53103414086762502</v>
      </c>
      <c r="L172" s="2">
        <v>-0.13425475320219701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0.218573771704859</v>
      </c>
      <c r="X172" s="2">
        <v>0</v>
      </c>
      <c r="Y172" s="2">
        <v>0</v>
      </c>
      <c r="Z172" s="2">
        <v>0</v>
      </c>
      <c r="AA172" s="2">
        <v>-3.6451812679416699E-9</v>
      </c>
      <c r="AB172" s="2">
        <v>0</v>
      </c>
    </row>
    <row r="173" spans="1:28" x14ac:dyDescent="0.3">
      <c r="A173" s="1">
        <v>2018</v>
      </c>
      <c r="B173" s="1">
        <v>12</v>
      </c>
      <c r="C173" s="2">
        <v>1.8484021057629501</v>
      </c>
      <c r="D173" s="2">
        <v>1.2291079689998099</v>
      </c>
      <c r="E173" s="2">
        <v>2.5661226239060801E-3</v>
      </c>
      <c r="F173" s="2">
        <v>0</v>
      </c>
      <c r="G173" s="2">
        <v>0</v>
      </c>
      <c r="H173" s="2">
        <v>0</v>
      </c>
      <c r="I173" s="2">
        <v>9.6657510055062207E-2</v>
      </c>
      <c r="J173" s="2">
        <v>-3.3092584140346597E-2</v>
      </c>
      <c r="K173" s="2">
        <v>0.53231397670320002</v>
      </c>
      <c r="L173" s="2">
        <v>-0.13477186478599501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0.15562097907946501</v>
      </c>
      <c r="Y173" s="2">
        <v>0</v>
      </c>
      <c r="Z173" s="2">
        <v>0</v>
      </c>
      <c r="AA173" s="2">
        <v>-2.7721522855017598E-9</v>
      </c>
      <c r="AB173" s="2">
        <v>0</v>
      </c>
    </row>
    <row r="174" spans="1:28" x14ac:dyDescent="0.3">
      <c r="A174" s="1">
        <v>2019</v>
      </c>
      <c r="B174" s="1">
        <v>1</v>
      </c>
      <c r="C174" s="2">
        <v>1.86156202166775</v>
      </c>
      <c r="D174" s="2">
        <v>1.2291079689998099</v>
      </c>
      <c r="E174" s="2">
        <v>6.9602577109587104E-3</v>
      </c>
      <c r="F174" s="2">
        <v>0.145696930251458</v>
      </c>
      <c r="G174" s="2">
        <v>0</v>
      </c>
      <c r="H174" s="2">
        <v>0</v>
      </c>
      <c r="I174" s="2">
        <v>0</v>
      </c>
      <c r="J174" s="2">
        <v>-2.2132482157216499E-2</v>
      </c>
      <c r="K174" s="2">
        <v>0.53362521220352599</v>
      </c>
      <c r="L174" s="2">
        <v>-0.135279174316872</v>
      </c>
      <c r="M174" s="2">
        <v>0.103583311084297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-2.1082158241370098E-9</v>
      </c>
      <c r="AB174" s="2">
        <v>0</v>
      </c>
    </row>
    <row r="175" spans="1:28" x14ac:dyDescent="0.3">
      <c r="A175" s="1">
        <v>2019</v>
      </c>
      <c r="B175" s="1">
        <v>2</v>
      </c>
      <c r="C175" s="2">
        <v>1.6648908460960601</v>
      </c>
      <c r="D175" s="2">
        <v>1.2291079689998099</v>
      </c>
      <c r="E175" s="2">
        <v>0</v>
      </c>
      <c r="F175" s="2">
        <v>0</v>
      </c>
      <c r="G175" s="2">
        <v>1.6434964198324499E-2</v>
      </c>
      <c r="H175" s="2">
        <v>0</v>
      </c>
      <c r="I175" s="2">
        <v>0</v>
      </c>
      <c r="J175" s="2">
        <v>-2.96674634734546E-2</v>
      </c>
      <c r="K175" s="2">
        <v>0.53479465736790899</v>
      </c>
      <c r="L175" s="2">
        <v>-0.135665850904886</v>
      </c>
      <c r="M175" s="2">
        <v>0</v>
      </c>
      <c r="N175" s="2">
        <v>4.9886571511648201E-2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-1.60329327592024E-9</v>
      </c>
      <c r="AB175" s="2">
        <v>0</v>
      </c>
    </row>
    <row r="176" spans="1:28" x14ac:dyDescent="0.3">
      <c r="A176" s="1">
        <v>2019</v>
      </c>
      <c r="B176" s="1">
        <v>3</v>
      </c>
      <c r="C176" s="2">
        <v>1.8308931224995399</v>
      </c>
      <c r="D176" s="2">
        <v>1.2291079689998099</v>
      </c>
      <c r="E176" s="2">
        <v>0</v>
      </c>
      <c r="F176" s="2">
        <v>0</v>
      </c>
      <c r="G176" s="2">
        <v>0</v>
      </c>
      <c r="H176" s="2">
        <v>8.1394597795549709E-3</v>
      </c>
      <c r="I176" s="2">
        <v>0</v>
      </c>
      <c r="J176" s="2">
        <v>-5.4613225308405899E-2</v>
      </c>
      <c r="K176" s="2">
        <v>0.53567852473312605</v>
      </c>
      <c r="L176" s="2">
        <v>-0.13581272605835701</v>
      </c>
      <c r="M176" s="2">
        <v>0</v>
      </c>
      <c r="N176" s="2">
        <v>0</v>
      </c>
      <c r="O176" s="2">
        <v>0.248393121573111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-1.2193011045269501E-9</v>
      </c>
      <c r="AB176" s="2">
        <v>0</v>
      </c>
    </row>
    <row r="177" spans="1:28" x14ac:dyDescent="0.3">
      <c r="A177" s="1">
        <v>2019</v>
      </c>
      <c r="B177" s="1">
        <v>4</v>
      </c>
      <c r="C177" s="2">
        <v>1.88166717170447</v>
      </c>
      <c r="D177" s="2">
        <v>1.2291079689998099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-9.6324870449269795E-2</v>
      </c>
      <c r="K177" s="2">
        <v>0.53663447502051298</v>
      </c>
      <c r="L177" s="2">
        <v>-0.13580990009302901</v>
      </c>
      <c r="M177" s="2">
        <v>0</v>
      </c>
      <c r="N177" s="2">
        <v>0</v>
      </c>
      <c r="O177" s="2">
        <v>0</v>
      </c>
      <c r="P177" s="2">
        <v>0.34805949915371698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-9.2727581169072003E-10</v>
      </c>
      <c r="AB177" s="2">
        <v>0</v>
      </c>
    </row>
    <row r="178" spans="1:28" x14ac:dyDescent="0.3">
      <c r="A178" s="1">
        <v>2019</v>
      </c>
      <c r="B178" s="1">
        <v>5</v>
      </c>
      <c r="C178" s="2">
        <v>2.12500137438174</v>
      </c>
      <c r="D178" s="2">
        <v>1.2291079689998099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-0.175919615470847</v>
      </c>
      <c r="K178" s="2">
        <v>0.53749797559408796</v>
      </c>
      <c r="L178" s="2">
        <v>-0.13577970604193201</v>
      </c>
      <c r="M178" s="2">
        <v>0</v>
      </c>
      <c r="N178" s="2">
        <v>0</v>
      </c>
      <c r="O178" s="2">
        <v>0</v>
      </c>
      <c r="P178" s="2">
        <v>0</v>
      </c>
      <c r="Q178" s="2">
        <v>0.67009475200580804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-7.0519190487061699E-10</v>
      </c>
      <c r="AB178" s="2">
        <v>0</v>
      </c>
    </row>
    <row r="179" spans="1:28" x14ac:dyDescent="0.3">
      <c r="A179" s="1">
        <v>2019</v>
      </c>
      <c r="B179" s="1">
        <v>6</v>
      </c>
      <c r="C179" s="2">
        <v>2.1846696911646601</v>
      </c>
      <c r="D179" s="2">
        <v>1.2291079689998099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-0.22899768137204099</v>
      </c>
      <c r="K179" s="2">
        <v>0.53837750063753198</v>
      </c>
      <c r="L179" s="2">
        <v>-0.13581797933813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0.78199988277377797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-5.3629589658044097E-10</v>
      </c>
      <c r="AB179" s="2">
        <v>0</v>
      </c>
    </row>
    <row r="180" spans="1:28" x14ac:dyDescent="0.3">
      <c r="A180" s="1">
        <v>2019</v>
      </c>
      <c r="B180" s="1">
        <v>7</v>
      </c>
      <c r="C180" s="2">
        <v>2.3273985430294202</v>
      </c>
      <c r="D180" s="2">
        <v>1.2291079689998099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-0.27138900619196998</v>
      </c>
      <c r="K180" s="2">
        <v>0.53919590536214401</v>
      </c>
      <c r="L180" s="2">
        <v>-0.13591267062758899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0.96639634589487799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-4.0785153032629802E-10</v>
      </c>
      <c r="AB180" s="2">
        <v>0</v>
      </c>
    </row>
    <row r="181" spans="1:28" x14ac:dyDescent="0.3">
      <c r="A181" s="1">
        <v>2019</v>
      </c>
      <c r="B181" s="1">
        <v>8</v>
      </c>
      <c r="C181" s="2">
        <v>2.3564321231281999</v>
      </c>
      <c r="D181" s="2">
        <v>1.2291079689998099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-0.27454487965955998</v>
      </c>
      <c r="K181" s="2">
        <v>0.54004759755052101</v>
      </c>
      <c r="L181" s="2">
        <v>-0.13601510851871301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0.99783654506630903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-3.1017099999530703E-10</v>
      </c>
      <c r="AB181" s="2">
        <v>0</v>
      </c>
    </row>
    <row r="182" spans="1:28" x14ac:dyDescent="0.3">
      <c r="A182" s="1">
        <v>2019</v>
      </c>
      <c r="B182" s="1">
        <v>9</v>
      </c>
      <c r="C182" s="2">
        <v>2.19315553977333</v>
      </c>
      <c r="D182" s="2">
        <v>1.2291079689998099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-0.23345666383927699</v>
      </c>
      <c r="K182" s="2">
        <v>0.54080997462759095</v>
      </c>
      <c r="L182" s="2">
        <v>-0.13611117802307199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0.79280543824415795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-2.3588420106079902E-10</v>
      </c>
      <c r="AB182" s="2">
        <v>0</v>
      </c>
    </row>
    <row r="183" spans="1:28" x14ac:dyDescent="0.3">
      <c r="A183" s="1">
        <v>2019</v>
      </c>
      <c r="B183" s="1">
        <v>10</v>
      </c>
      <c r="C183" s="2">
        <v>2.0876481323624798</v>
      </c>
      <c r="D183" s="2">
        <v>1.2291079689998099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-0.166919317360778</v>
      </c>
      <c r="K183" s="2">
        <v>0.54135454687636997</v>
      </c>
      <c r="L183" s="2">
        <v>-0.13626932606845599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0.62037426009491603</v>
      </c>
      <c r="W183" s="2">
        <v>0</v>
      </c>
      <c r="X183" s="2">
        <v>0</v>
      </c>
      <c r="Y183" s="2">
        <v>0</v>
      </c>
      <c r="Z183" s="2">
        <v>0</v>
      </c>
      <c r="AA183" s="2">
        <v>-1.79389836318933E-10</v>
      </c>
      <c r="AB183" s="2">
        <v>0</v>
      </c>
    </row>
    <row r="184" spans="1:28" x14ac:dyDescent="0.3">
      <c r="A184" s="1">
        <v>2019</v>
      </c>
      <c r="B184" s="1">
        <v>11</v>
      </c>
      <c r="C184" s="2">
        <v>1.7873544208116701</v>
      </c>
      <c r="D184" s="2">
        <v>1.2291079689998099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-6.5489708361507595E-2</v>
      </c>
      <c r="K184" s="2">
        <v>0.54173375928789003</v>
      </c>
      <c r="L184" s="2">
        <v>-0.13657137068295799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0.218573771704859</v>
      </c>
      <c r="X184" s="2">
        <v>0</v>
      </c>
      <c r="Y184" s="2">
        <v>0</v>
      </c>
      <c r="Z184" s="2">
        <v>0</v>
      </c>
      <c r="AA184" s="2">
        <v>-1.3642487139975401E-10</v>
      </c>
      <c r="AB184" s="2">
        <v>0</v>
      </c>
    </row>
    <row r="185" spans="1:28" x14ac:dyDescent="0.3">
      <c r="A185" s="1">
        <v>2019</v>
      </c>
      <c r="B185" s="1">
        <v>12</v>
      </c>
      <c r="C185" s="2">
        <v>1.85328001362123</v>
      </c>
      <c r="D185" s="2">
        <v>1.2291079689998099</v>
      </c>
      <c r="E185" s="2">
        <v>2.5661226239060801E-3</v>
      </c>
      <c r="F185" s="2">
        <v>0</v>
      </c>
      <c r="G185" s="2">
        <v>0</v>
      </c>
      <c r="H185" s="2">
        <v>0</v>
      </c>
      <c r="I185" s="2">
        <v>9.6657510055062207E-2</v>
      </c>
      <c r="J185" s="2">
        <v>-3.5703355911139399E-2</v>
      </c>
      <c r="K185" s="2">
        <v>0.54211597783223298</v>
      </c>
      <c r="L185" s="2">
        <v>-0.13708518895435901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0.15562097907946501</v>
      </c>
      <c r="Y185" s="2">
        <v>0</v>
      </c>
      <c r="Z185" s="2">
        <v>0</v>
      </c>
      <c r="AA185" s="2">
        <v>-1.03751007785036E-10</v>
      </c>
      <c r="AB185" s="2">
        <v>0</v>
      </c>
    </row>
    <row r="186" spans="1:28" x14ac:dyDescent="0.3">
      <c r="A186" s="1">
        <v>2020</v>
      </c>
      <c r="B186" s="1">
        <v>1</v>
      </c>
      <c r="C186" s="2">
        <v>1.8669965264803501</v>
      </c>
      <c r="D186" s="2">
        <v>1.2291079689998099</v>
      </c>
      <c r="E186" s="2">
        <v>6.9602577109587104E-3</v>
      </c>
      <c r="F186" s="2">
        <v>0.145696930251458</v>
      </c>
      <c r="G186" s="2">
        <v>0</v>
      </c>
      <c r="H186" s="2">
        <v>0</v>
      </c>
      <c r="I186" s="2">
        <v>0</v>
      </c>
      <c r="J186" s="2">
        <v>-2.3569632682637599E-2</v>
      </c>
      <c r="K186" s="2">
        <v>0.54287278625562896</v>
      </c>
      <c r="L186" s="2">
        <v>-0.13765509506026499</v>
      </c>
      <c r="M186" s="2">
        <v>0.103583311084297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-7.8902662181690201E-11</v>
      </c>
      <c r="AB186" s="2">
        <v>0</v>
      </c>
    </row>
    <row r="187" spans="1:28" x14ac:dyDescent="0.3">
      <c r="A187" s="1">
        <v>2020</v>
      </c>
      <c r="B187" s="1">
        <v>2</v>
      </c>
      <c r="C187" s="2">
        <v>1.7317794230556101</v>
      </c>
      <c r="D187" s="2">
        <v>1.2291079689998099</v>
      </c>
      <c r="E187" s="2">
        <v>0</v>
      </c>
      <c r="F187" s="2">
        <v>0</v>
      </c>
      <c r="G187" s="2">
        <v>1.6434964198324499E-2</v>
      </c>
      <c r="H187" s="2">
        <v>0</v>
      </c>
      <c r="I187" s="2">
        <v>0</v>
      </c>
      <c r="J187" s="2">
        <v>-3.15950927952168E-2</v>
      </c>
      <c r="K187" s="2">
        <v>0.54415735503474905</v>
      </c>
      <c r="L187" s="2">
        <v>-0.13814832492031701</v>
      </c>
      <c r="M187" s="2">
        <v>0</v>
      </c>
      <c r="N187" s="2">
        <v>4.9886571511648201E-2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6.1935981086618699E-2</v>
      </c>
      <c r="Z187" s="2">
        <v>0</v>
      </c>
      <c r="AA187" s="2">
        <v>-6.0004889945730598E-11</v>
      </c>
      <c r="AB187" s="2">
        <v>0</v>
      </c>
    </row>
    <row r="188" spans="1:28" x14ac:dyDescent="0.3">
      <c r="A188" s="1">
        <v>2020</v>
      </c>
      <c r="B188" s="1">
        <v>3</v>
      </c>
      <c r="C188" s="2">
        <v>1.83455027917744</v>
      </c>
      <c r="D188" s="2">
        <v>1.2291079689998099</v>
      </c>
      <c r="E188" s="2">
        <v>0</v>
      </c>
      <c r="F188" s="2">
        <v>0</v>
      </c>
      <c r="G188" s="2">
        <v>0</v>
      </c>
      <c r="H188" s="2">
        <v>8.1394597795549709E-3</v>
      </c>
      <c r="I188" s="2">
        <v>0</v>
      </c>
      <c r="J188" s="2">
        <v>-5.8164693252666599E-2</v>
      </c>
      <c r="K188" s="2">
        <v>0.54549750930422503</v>
      </c>
      <c r="L188" s="2">
        <v>-0.13842308718096899</v>
      </c>
      <c r="M188" s="2">
        <v>0</v>
      </c>
      <c r="N188" s="2">
        <v>0</v>
      </c>
      <c r="O188" s="2">
        <v>0.248393121573111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-4.5634163114982597E-11</v>
      </c>
      <c r="AB188" s="2">
        <v>0</v>
      </c>
    </row>
    <row r="189" spans="1:28" x14ac:dyDescent="0.3">
      <c r="A189" s="1">
        <v>2020</v>
      </c>
      <c r="B189" s="1">
        <v>4</v>
      </c>
      <c r="C189" s="2">
        <v>1.88272841676341</v>
      </c>
      <c r="D189" s="2">
        <v>1.2291079689998099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-0.102592241840215</v>
      </c>
      <c r="K189" s="2">
        <v>0.54671088382954602</v>
      </c>
      <c r="L189" s="2">
        <v>-0.13855769334474599</v>
      </c>
      <c r="M189" s="2">
        <v>0</v>
      </c>
      <c r="N189" s="2">
        <v>0</v>
      </c>
      <c r="O189" s="2">
        <v>0</v>
      </c>
      <c r="P189" s="2">
        <v>0.34805949915371698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-3.47046835713627E-11</v>
      </c>
      <c r="AB189" s="2">
        <v>0</v>
      </c>
    </row>
    <row r="190" spans="1:28" x14ac:dyDescent="0.3">
      <c r="A190" s="1">
        <v>2020</v>
      </c>
      <c r="B190" s="1">
        <v>5</v>
      </c>
      <c r="C190" s="2">
        <v>2.1204238431062201</v>
      </c>
      <c r="D190" s="2">
        <v>1.2291079689998099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-0.18738074057666701</v>
      </c>
      <c r="K190" s="2">
        <v>0.54730376278591497</v>
      </c>
      <c r="L190" s="2">
        <v>-0.138701900082254</v>
      </c>
      <c r="M190" s="2">
        <v>0</v>
      </c>
      <c r="N190" s="2">
        <v>0</v>
      </c>
      <c r="O190" s="2">
        <v>0</v>
      </c>
      <c r="P190" s="2">
        <v>0</v>
      </c>
      <c r="Q190" s="2">
        <v>0.67009475200580804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-2.63926658305991E-11</v>
      </c>
      <c r="AB190" s="2">
        <v>0</v>
      </c>
    </row>
    <row r="191" spans="1:28" x14ac:dyDescent="0.3">
      <c r="A191" s="1">
        <v>2020</v>
      </c>
      <c r="B191" s="1">
        <v>6</v>
      </c>
      <c r="C191" s="2">
        <v>2.1757775903355498</v>
      </c>
      <c r="D191" s="2">
        <v>1.2291079689998099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-0.24393642203288199</v>
      </c>
      <c r="K191" s="2">
        <v>0.54754653825740796</v>
      </c>
      <c r="L191" s="2">
        <v>-0.138940377642496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0.78199988277377797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-2.0071055928383401E-11</v>
      </c>
      <c r="AB191" s="2">
        <v>0</v>
      </c>
    </row>
    <row r="192" spans="1:28" x14ac:dyDescent="0.3">
      <c r="A192" s="1">
        <v>2020</v>
      </c>
      <c r="B192" s="1">
        <v>7</v>
      </c>
      <c r="C192" s="2">
        <v>2.3148184789591801</v>
      </c>
      <c r="D192" s="2">
        <v>1.2291079689998099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-0.28912558732904098</v>
      </c>
      <c r="K192" s="2">
        <v>0.54770851411741295</v>
      </c>
      <c r="L192" s="2">
        <v>-0.13926876270861799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0.96639634589487799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-1.5263790231756499E-11</v>
      </c>
      <c r="AB192" s="2">
        <v>0</v>
      </c>
    </row>
    <row r="193" spans="1:28" x14ac:dyDescent="0.3">
      <c r="A193" s="1">
        <v>2020</v>
      </c>
      <c r="B193" s="1">
        <v>8</v>
      </c>
      <c r="C193" s="2">
        <v>2.3429022030799902</v>
      </c>
      <c r="D193" s="2">
        <v>1.2291079689998099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-0.29252526940316098</v>
      </c>
      <c r="K193" s="2">
        <v>0.54809875541381203</v>
      </c>
      <c r="L193" s="2">
        <v>-0.13961579698517099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0.99783654506630903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-1.16084919454806E-11</v>
      </c>
      <c r="AB193" s="2">
        <v>0</v>
      </c>
    </row>
    <row r="194" spans="1:28" x14ac:dyDescent="0.3">
      <c r="A194" s="1">
        <v>2020</v>
      </c>
      <c r="B194" s="1">
        <v>9</v>
      </c>
      <c r="C194" s="2">
        <v>2.1818279497226598</v>
      </c>
      <c r="D194" s="2">
        <v>1.2291079689998099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-0.248763261348668</v>
      </c>
      <c r="K194" s="2">
        <v>0.54864724279606603</v>
      </c>
      <c r="L194" s="2">
        <v>-0.13996943895988201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0.79280543824415795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-8.82849349181924E-12</v>
      </c>
      <c r="AB194" s="2">
        <v>0</v>
      </c>
    </row>
    <row r="195" spans="1:28" x14ac:dyDescent="0.3">
      <c r="A195" s="1">
        <v>2020</v>
      </c>
      <c r="B195" s="1">
        <v>10</v>
      </c>
      <c r="C195" s="2">
        <v>2.0804455248855098</v>
      </c>
      <c r="D195" s="2">
        <v>1.2291079689998099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-0.177879074874711</v>
      </c>
      <c r="K195" s="2">
        <v>0.54919262540396896</v>
      </c>
      <c r="L195" s="2">
        <v>-0.14035025473176399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0.62037426009491603</v>
      </c>
      <c r="W195" s="2">
        <v>0</v>
      </c>
      <c r="X195" s="2">
        <v>0</v>
      </c>
      <c r="Y195" s="2">
        <v>0</v>
      </c>
      <c r="Z195" s="2">
        <v>0</v>
      </c>
      <c r="AA195" s="2">
        <v>-6.7137406745132499E-12</v>
      </c>
      <c r="AB195" s="2">
        <v>0</v>
      </c>
    </row>
    <row r="196" spans="1:28" x14ac:dyDescent="0.3">
      <c r="A196" s="1">
        <v>2020</v>
      </c>
      <c r="B196" s="1">
        <v>11</v>
      </c>
      <c r="C196" s="2">
        <v>1.7868210306563901</v>
      </c>
      <c r="D196" s="2">
        <v>1.2291079689998099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-6.9796123555488407E-2</v>
      </c>
      <c r="K196" s="2">
        <v>0.54972627348755498</v>
      </c>
      <c r="L196" s="2">
        <v>-0.14079085997524199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0.218573771704859</v>
      </c>
      <c r="X196" s="2">
        <v>0</v>
      </c>
      <c r="Y196" s="2">
        <v>0</v>
      </c>
      <c r="Z196" s="2">
        <v>0</v>
      </c>
      <c r="AA196" s="2">
        <v>-5.1059156902510901E-12</v>
      </c>
      <c r="AB196" s="2">
        <v>0</v>
      </c>
    </row>
    <row r="197" spans="1:28" x14ac:dyDescent="0.3">
      <c r="A197" s="1">
        <v>2020</v>
      </c>
      <c r="B197" s="1">
        <v>12</v>
      </c>
      <c r="C197" s="2">
        <v>1.8547754616249701</v>
      </c>
      <c r="D197" s="2">
        <v>1.2291079689998099</v>
      </c>
      <c r="E197" s="2">
        <v>2.5661226239060801E-3</v>
      </c>
      <c r="F197" s="2">
        <v>0</v>
      </c>
      <c r="G197" s="2">
        <v>0</v>
      </c>
      <c r="H197" s="2">
        <v>0</v>
      </c>
      <c r="I197" s="2">
        <v>9.6657510055062207E-2</v>
      </c>
      <c r="J197" s="2">
        <v>-3.80547594220524E-2</v>
      </c>
      <c r="K197" s="2">
        <v>0.55023169496054203</v>
      </c>
      <c r="L197" s="2">
        <v>-0.14135405466787901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0.15562097907946501</v>
      </c>
      <c r="Y197" s="2">
        <v>0</v>
      </c>
      <c r="Z197" s="2">
        <v>0</v>
      </c>
      <c r="AA197" s="2">
        <v>-3.8828940063240201E-12</v>
      </c>
      <c r="AB197" s="2">
        <v>0</v>
      </c>
    </row>
    <row r="198" spans="1:28" x14ac:dyDescent="0.3">
      <c r="A198" s="1">
        <v>2021</v>
      </c>
      <c r="B198" s="1">
        <v>1</v>
      </c>
      <c r="C198" s="2">
        <v>1.86939618978834</v>
      </c>
      <c r="D198" s="2">
        <v>1.2291079689998099</v>
      </c>
      <c r="E198" s="2">
        <v>6.9602577109587104E-3</v>
      </c>
      <c r="F198" s="2">
        <v>0.145696930251458</v>
      </c>
      <c r="G198" s="2">
        <v>0</v>
      </c>
      <c r="H198" s="2">
        <v>0</v>
      </c>
      <c r="I198" s="2">
        <v>0</v>
      </c>
      <c r="J198" s="2">
        <v>-2.4845301084739198E-2</v>
      </c>
      <c r="K198" s="2">
        <v>0.55087518124232404</v>
      </c>
      <c r="L198" s="2">
        <v>-0.141982158412818</v>
      </c>
      <c r="M198" s="2">
        <v>0.103583311084297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-2.9529712008979902E-12</v>
      </c>
      <c r="AB198" s="2">
        <v>0</v>
      </c>
    </row>
    <row r="199" spans="1:28" x14ac:dyDescent="0.3">
      <c r="A199" s="1">
        <v>2021</v>
      </c>
      <c r="B199" s="1">
        <v>2</v>
      </c>
      <c r="C199" s="2">
        <v>1.6711164443870801</v>
      </c>
      <c r="D199" s="2">
        <v>1.2291079689998099</v>
      </c>
      <c r="E199" s="2">
        <v>0</v>
      </c>
      <c r="F199" s="2">
        <v>0</v>
      </c>
      <c r="G199" s="2">
        <v>1.6434964198324499E-2</v>
      </c>
      <c r="H199" s="2">
        <v>0</v>
      </c>
      <c r="I199" s="2">
        <v>0</v>
      </c>
      <c r="J199" s="2">
        <v>-3.3308328001483103E-2</v>
      </c>
      <c r="K199" s="2">
        <v>0.55167646012368099</v>
      </c>
      <c r="L199" s="2">
        <v>-0.14268119244265701</v>
      </c>
      <c r="M199" s="2">
        <v>0</v>
      </c>
      <c r="N199" s="2">
        <v>4.9886571511648201E-2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-2.2457591342117699E-12</v>
      </c>
      <c r="AB199" s="2">
        <v>0</v>
      </c>
    </row>
    <row r="200" spans="1:28" x14ac:dyDescent="0.3">
      <c r="A200" s="1">
        <v>2021</v>
      </c>
      <c r="B200" s="1">
        <v>3</v>
      </c>
      <c r="C200" s="2">
        <v>1.8333102104379499</v>
      </c>
      <c r="D200" s="2">
        <v>1.2291079689998099</v>
      </c>
      <c r="E200" s="2">
        <v>0</v>
      </c>
      <c r="F200" s="2">
        <v>0</v>
      </c>
      <c r="G200" s="2">
        <v>0</v>
      </c>
      <c r="H200" s="2">
        <v>8.1394597795549709E-3</v>
      </c>
      <c r="I200" s="2">
        <v>0</v>
      </c>
      <c r="J200" s="2">
        <v>-6.13250984696702E-2</v>
      </c>
      <c r="K200" s="2">
        <v>0.55239187688309899</v>
      </c>
      <c r="L200" s="2">
        <v>-0.14339711832624699</v>
      </c>
      <c r="M200" s="2">
        <v>0</v>
      </c>
      <c r="N200" s="2">
        <v>0</v>
      </c>
      <c r="O200" s="2">
        <v>0.248393121573111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-1.70752301187349E-12</v>
      </c>
      <c r="AB200" s="2">
        <v>0</v>
      </c>
    </row>
    <row r="201" spans="1:28" x14ac:dyDescent="0.3">
      <c r="A201" s="1">
        <v>2021</v>
      </c>
      <c r="B201" s="1">
        <v>4</v>
      </c>
      <c r="C201" s="2">
        <v>1.87811925899804</v>
      </c>
      <c r="D201" s="2">
        <v>1.2291079689998099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-0.1081766529391</v>
      </c>
      <c r="K201" s="2">
        <v>0.55316648976073901</v>
      </c>
      <c r="L201" s="2">
        <v>-0.14403804597582701</v>
      </c>
      <c r="M201" s="2">
        <v>0</v>
      </c>
      <c r="N201" s="2">
        <v>0</v>
      </c>
      <c r="O201" s="2">
        <v>0</v>
      </c>
      <c r="P201" s="2">
        <v>0.34805949915371698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-1.2985168496015801E-12</v>
      </c>
      <c r="AB201" s="2">
        <v>0</v>
      </c>
    </row>
    <row r="202" spans="1:28" x14ac:dyDescent="0.3">
      <c r="A202" s="1">
        <v>2021</v>
      </c>
      <c r="B202" s="1">
        <v>5</v>
      </c>
      <c r="C202" s="2">
        <v>2.11063233324399</v>
      </c>
      <c r="D202" s="2">
        <v>1.2291079689998099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-0.19757889103148499</v>
      </c>
      <c r="K202" s="2">
        <v>0.55372981538805299</v>
      </c>
      <c r="L202" s="2">
        <v>-0.14472131211720801</v>
      </c>
      <c r="M202" s="2">
        <v>0</v>
      </c>
      <c r="N202" s="2">
        <v>0</v>
      </c>
      <c r="O202" s="2">
        <v>0</v>
      </c>
      <c r="P202" s="2">
        <v>0</v>
      </c>
      <c r="Q202" s="2">
        <v>0.67009475200580804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-9.8765440270653906E-13</v>
      </c>
      <c r="AB202" s="2">
        <v>0</v>
      </c>
    </row>
    <row r="203" spans="1:28" x14ac:dyDescent="0.3">
      <c r="A203" s="1">
        <v>2021</v>
      </c>
      <c r="B203" s="1">
        <v>6</v>
      </c>
      <c r="C203" s="2">
        <v>2.1627667637407999</v>
      </c>
      <c r="D203" s="2">
        <v>1.2291079689998099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-0.257210725832479</v>
      </c>
      <c r="K203" s="2">
        <v>0.55421189828092898</v>
      </c>
      <c r="L203" s="2">
        <v>-0.14534226048048901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0.78199988277377797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-7.5095485385645598E-13</v>
      </c>
      <c r="AB203" s="2">
        <v>0</v>
      </c>
    </row>
    <row r="204" spans="1:28" x14ac:dyDescent="0.3">
      <c r="A204" s="1">
        <v>2021</v>
      </c>
      <c r="B204" s="1">
        <v>7</v>
      </c>
      <c r="C204" s="2">
        <v>2.2993327200407601</v>
      </c>
      <c r="D204" s="2">
        <v>1.2291079689998099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-0.30486327811673902</v>
      </c>
      <c r="K204" s="2">
        <v>0.55464413815073699</v>
      </c>
      <c r="L204" s="2">
        <v>-0.145952454887357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0.96639634589487799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-5.7109872386718103E-13</v>
      </c>
      <c r="AB204" s="2">
        <v>0</v>
      </c>
    </row>
    <row r="205" spans="1:28" x14ac:dyDescent="0.3">
      <c r="A205" s="1">
        <v>2021</v>
      </c>
      <c r="B205" s="1">
        <v>8</v>
      </c>
      <c r="C205" s="2">
        <v>2.3271425818012599</v>
      </c>
      <c r="D205" s="2">
        <v>1.2291079689998099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-0.30845582148626999</v>
      </c>
      <c r="K205" s="2">
        <v>0.55518234210753203</v>
      </c>
      <c r="L205" s="2">
        <v>-0.146528452885689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0.99783654506630903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-4.3431924723336099E-13</v>
      </c>
      <c r="AB205" s="2">
        <v>0</v>
      </c>
    </row>
    <row r="206" spans="1:28" x14ac:dyDescent="0.3">
      <c r="A206" s="1">
        <v>2021</v>
      </c>
      <c r="B206" s="1">
        <v>9</v>
      </c>
      <c r="C206" s="2">
        <v>2.1683072335137901</v>
      </c>
      <c r="D206" s="2">
        <v>1.2291079689998099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-0.262306737157605</v>
      </c>
      <c r="K206" s="2">
        <v>0.55581900092421499</v>
      </c>
      <c r="L206" s="2">
        <v>-0.14711843749646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0.79280543824415795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-3.2995828291859698E-13</v>
      </c>
      <c r="AB206" s="2">
        <v>0</v>
      </c>
    </row>
    <row r="207" spans="1:28" x14ac:dyDescent="0.3">
      <c r="A207" s="1">
        <v>2021</v>
      </c>
      <c r="B207" s="1">
        <v>10</v>
      </c>
      <c r="C207" s="2">
        <v>2.07075254099504</v>
      </c>
      <c r="D207" s="2">
        <v>1.2291079689998099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-0.18756305569353601</v>
      </c>
      <c r="K207" s="2">
        <v>0.556519245400944</v>
      </c>
      <c r="L207" s="2">
        <v>-0.147685877806849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0.62037426009491603</v>
      </c>
      <c r="W207" s="2">
        <v>0</v>
      </c>
      <c r="X207" s="2">
        <v>0</v>
      </c>
      <c r="Y207" s="2">
        <v>0</v>
      </c>
      <c r="Z207" s="2">
        <v>0</v>
      </c>
      <c r="AA207" s="2">
        <v>-2.5179858198498601E-13</v>
      </c>
      <c r="AB207" s="2">
        <v>0</v>
      </c>
    </row>
    <row r="208" spans="1:28" x14ac:dyDescent="0.3">
      <c r="A208" s="1">
        <v>2021</v>
      </c>
      <c r="B208" s="1">
        <v>11</v>
      </c>
      <c r="C208" s="2">
        <v>1.78325882327968</v>
      </c>
      <c r="D208" s="2">
        <v>1.2291079689998099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-7.3596008861421799E-2</v>
      </c>
      <c r="K208" s="2">
        <v>0.557364008456669</v>
      </c>
      <c r="L208" s="2">
        <v>-0.14819091702005199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0.218573771704859</v>
      </c>
      <c r="X208" s="2">
        <v>0</v>
      </c>
      <c r="Y208" s="2">
        <v>0</v>
      </c>
      <c r="Z208" s="2">
        <v>0</v>
      </c>
      <c r="AA208" s="2">
        <v>-1.9118040484045201E-13</v>
      </c>
      <c r="AB208" s="2">
        <v>0</v>
      </c>
    </row>
    <row r="209" spans="1:28" x14ac:dyDescent="0.3">
      <c r="A209" s="1">
        <v>2021</v>
      </c>
      <c r="B209" s="1">
        <v>12</v>
      </c>
      <c r="C209" s="2">
        <v>1.85337950577299</v>
      </c>
      <c r="D209" s="2">
        <v>1.2291079689998099</v>
      </c>
      <c r="E209" s="2">
        <v>2.5661226239060801E-3</v>
      </c>
      <c r="F209" s="2">
        <v>0</v>
      </c>
      <c r="G209" s="2">
        <v>0</v>
      </c>
      <c r="H209" s="2">
        <v>0</v>
      </c>
      <c r="I209" s="2">
        <v>9.6657510055062207E-2</v>
      </c>
      <c r="J209" s="2">
        <v>-4.0126700098715502E-2</v>
      </c>
      <c r="K209" s="2">
        <v>0.55820493667510795</v>
      </c>
      <c r="L209" s="2">
        <v>-0.14865131156150699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0.15562097907946501</v>
      </c>
      <c r="Y209" s="2">
        <v>0</v>
      </c>
      <c r="Z209" s="2">
        <v>0</v>
      </c>
      <c r="AA209" s="2">
        <v>-1.4521717162097E-13</v>
      </c>
      <c r="AB209" s="2">
        <v>0</v>
      </c>
    </row>
    <row r="210" spans="1:28" x14ac:dyDescent="0.3">
      <c r="A210" s="1">
        <v>2022</v>
      </c>
      <c r="B210" s="1">
        <v>1</v>
      </c>
      <c r="C210" s="2">
        <v>1.8689686990274199</v>
      </c>
      <c r="D210" s="2">
        <v>1.2291079689998099</v>
      </c>
      <c r="E210" s="2">
        <v>6.9602577109587104E-3</v>
      </c>
      <c r="F210" s="2">
        <v>0.145696930251458</v>
      </c>
      <c r="G210" s="2">
        <v>0</v>
      </c>
      <c r="H210" s="2">
        <v>0</v>
      </c>
      <c r="I210" s="2">
        <v>0</v>
      </c>
      <c r="J210" s="2">
        <v>-2.6394662856092599E-2</v>
      </c>
      <c r="K210" s="2">
        <v>0.55906486737448702</v>
      </c>
      <c r="L210" s="2">
        <v>-0.149049973537387</v>
      </c>
      <c r="M210" s="2">
        <v>0.103583311084297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-1.10800257857591E-13</v>
      </c>
      <c r="AB210" s="2">
        <v>0</v>
      </c>
    </row>
    <row r="211" spans="1:28" x14ac:dyDescent="0.3">
      <c r="A211" s="1">
        <v>2022</v>
      </c>
      <c r="B211" s="1">
        <v>2</v>
      </c>
      <c r="C211" s="2">
        <v>1.6704532546900901</v>
      </c>
      <c r="D211" s="2">
        <v>1.2291079689998099</v>
      </c>
      <c r="E211" s="2">
        <v>0</v>
      </c>
      <c r="F211" s="2">
        <v>0</v>
      </c>
      <c r="G211" s="2">
        <v>1.6434964198324499E-2</v>
      </c>
      <c r="H211" s="2">
        <v>0</v>
      </c>
      <c r="I211" s="2">
        <v>0</v>
      </c>
      <c r="J211" s="2">
        <v>-3.5385577968264303E-2</v>
      </c>
      <c r="K211" s="2">
        <v>0.55984306256601402</v>
      </c>
      <c r="L211" s="2">
        <v>-0.14943373461736101</v>
      </c>
      <c r="M211" s="2">
        <v>0</v>
      </c>
      <c r="N211" s="2">
        <v>4.9886571511648201E-2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-8.3932860661661797E-14</v>
      </c>
      <c r="AB211" s="2">
        <v>0</v>
      </c>
    </row>
    <row r="212" spans="1:28" x14ac:dyDescent="0.3">
      <c r="A212" s="1">
        <v>2022</v>
      </c>
      <c r="B212" s="1">
        <v>3</v>
      </c>
      <c r="C212" s="2">
        <v>1.83112201328848</v>
      </c>
      <c r="D212" s="2">
        <v>1.2291079689998099</v>
      </c>
      <c r="E212" s="2">
        <v>0</v>
      </c>
      <c r="F212" s="2">
        <v>0</v>
      </c>
      <c r="G212" s="2">
        <v>0</v>
      </c>
      <c r="H212" s="2">
        <v>8.1394597795549709E-3</v>
      </c>
      <c r="I212" s="2">
        <v>0</v>
      </c>
      <c r="J212" s="2">
        <v>-6.5150237855795698E-2</v>
      </c>
      <c r="K212" s="2">
        <v>0.56044181962453898</v>
      </c>
      <c r="L212" s="2">
        <v>-0.149810118832683</v>
      </c>
      <c r="M212" s="2">
        <v>0</v>
      </c>
      <c r="N212" s="2">
        <v>0</v>
      </c>
      <c r="O212" s="2">
        <v>0.248393121573111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-6.3504757008559005E-14</v>
      </c>
      <c r="AB212" s="2">
        <v>0</v>
      </c>
    </row>
    <row r="213" spans="1:28" x14ac:dyDescent="0.3">
      <c r="A213" s="1">
        <v>2022</v>
      </c>
      <c r="B213" s="1">
        <v>4</v>
      </c>
      <c r="C213" s="2">
        <v>1.8732378014758999</v>
      </c>
      <c r="D213" s="2">
        <v>1.2291079689998099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-0.11492434259683</v>
      </c>
      <c r="K213" s="2">
        <v>0.56115856874572301</v>
      </c>
      <c r="L213" s="2">
        <v>-0.150163892826471</v>
      </c>
      <c r="M213" s="2">
        <v>0</v>
      </c>
      <c r="N213" s="2">
        <v>0</v>
      </c>
      <c r="O213" s="2">
        <v>0</v>
      </c>
      <c r="P213" s="2">
        <v>0.34805949915371698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-4.81836792687318E-14</v>
      </c>
      <c r="AB213" s="2">
        <v>0</v>
      </c>
    </row>
    <row r="214" spans="1:28" x14ac:dyDescent="0.3">
      <c r="A214" s="1">
        <v>2022</v>
      </c>
      <c r="B214" s="1">
        <v>5</v>
      </c>
      <c r="C214" s="2">
        <v>2.1005698677923399</v>
      </c>
      <c r="D214" s="2">
        <v>1.2291079689998099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-0.209902028027667</v>
      </c>
      <c r="K214" s="2">
        <v>0.56186300950703405</v>
      </c>
      <c r="L214" s="2">
        <v>-0.150593834692614</v>
      </c>
      <c r="M214" s="2">
        <v>0</v>
      </c>
      <c r="N214" s="2">
        <v>0</v>
      </c>
      <c r="O214" s="2">
        <v>0</v>
      </c>
      <c r="P214" s="2">
        <v>0</v>
      </c>
      <c r="Q214" s="2">
        <v>0.67009475200580804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-3.6859404417555197E-14</v>
      </c>
      <c r="AB214" s="2">
        <v>0</v>
      </c>
    </row>
    <row r="215" spans="1:28" x14ac:dyDescent="0.3">
      <c r="A215" s="1">
        <v>2022</v>
      </c>
      <c r="B215" s="1">
        <v>6</v>
      </c>
      <c r="C215" s="2">
        <v>2.1494091446782302</v>
      </c>
      <c r="D215" s="2">
        <v>1.2291079689998099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-0.27325178048374699</v>
      </c>
      <c r="K215" s="2">
        <v>0.562615288395656</v>
      </c>
      <c r="L215" s="2">
        <v>-0.15106221500724601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0.78199988277377797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-2.8421709430404001E-14</v>
      </c>
      <c r="AB215" s="2">
        <v>0</v>
      </c>
    </row>
    <row r="216" spans="1:28" x14ac:dyDescent="0.3">
      <c r="A216" s="1">
        <v>2022</v>
      </c>
      <c r="B216" s="1">
        <v>7</v>
      </c>
      <c r="C216" s="2">
        <v>2.2833460598945998</v>
      </c>
      <c r="D216" s="2">
        <v>1.2291079689998099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-0.32387926363165198</v>
      </c>
      <c r="K216" s="2">
        <v>0.56329906658878204</v>
      </c>
      <c r="L216" s="2">
        <v>-0.151578057957197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0.96639634589487799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-2.17603712826531E-14</v>
      </c>
      <c r="AB216" s="2">
        <v>0</v>
      </c>
    </row>
    <row r="217" spans="1:28" x14ac:dyDescent="0.3">
      <c r="A217" s="1">
        <v>2022</v>
      </c>
      <c r="B217" s="1">
        <v>8</v>
      </c>
      <c r="C217" s="2">
        <v>2.3111442024993298</v>
      </c>
      <c r="D217" s="2">
        <v>1.2291079689998099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-0.32770145322835997</v>
      </c>
      <c r="K217" s="2">
        <v>0.56397878117817801</v>
      </c>
      <c r="L217" s="2">
        <v>-0.152077639516601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0.99783654506630903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-1.5987211554602302E-14</v>
      </c>
      <c r="AB217" s="2">
        <v>0</v>
      </c>
    </row>
    <row r="218" spans="1:28" x14ac:dyDescent="0.3">
      <c r="A218" s="1">
        <v>2022</v>
      </c>
      <c r="B218" s="1">
        <v>9</v>
      </c>
      <c r="C218" s="2">
        <v>2.1553105229989602</v>
      </c>
      <c r="D218" s="2">
        <v>1.2291079689998099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-0.278670171443055</v>
      </c>
      <c r="K218" s="2">
        <v>0.56464072907868001</v>
      </c>
      <c r="L218" s="2">
        <v>-0.15257344188062799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0.79280543824415795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-1.2434497875801801E-14</v>
      </c>
      <c r="AB218" s="2">
        <v>0</v>
      </c>
    </row>
    <row r="219" spans="1:28" x14ac:dyDescent="0.3">
      <c r="A219" s="1">
        <v>2022</v>
      </c>
      <c r="B219" s="1">
        <v>10</v>
      </c>
      <c r="C219" s="2">
        <v>2.0624324314242601</v>
      </c>
      <c r="D219" s="2">
        <v>1.2291079689998099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-0.199263501174126</v>
      </c>
      <c r="K219" s="2">
        <v>0.56528458059119902</v>
      </c>
      <c r="L219" s="2">
        <v>-0.15307087708753001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0.62037426009491603</v>
      </c>
      <c r="W219" s="2">
        <v>0</v>
      </c>
      <c r="X219" s="2">
        <v>0</v>
      </c>
      <c r="Y219" s="2">
        <v>0</v>
      </c>
      <c r="Z219" s="2">
        <v>0</v>
      </c>
      <c r="AA219" s="2">
        <v>-9.3258734068513102E-15</v>
      </c>
      <c r="AB219" s="2">
        <v>0</v>
      </c>
    </row>
    <row r="220" spans="1:28" x14ac:dyDescent="0.3">
      <c r="A220" s="1">
        <v>2022</v>
      </c>
      <c r="B220" s="1">
        <v>11</v>
      </c>
      <c r="C220" s="2">
        <v>1.7819339685258899</v>
      </c>
      <c r="D220" s="2">
        <v>1.2291079689998099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-7.8187072177339403E-2</v>
      </c>
      <c r="K220" s="2">
        <v>0.56602440049673697</v>
      </c>
      <c r="L220" s="2">
        <v>-0.15358510049816801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0.218573771704859</v>
      </c>
      <c r="X220" s="2">
        <v>0</v>
      </c>
      <c r="Y220" s="2">
        <v>0</v>
      </c>
      <c r="Z220" s="2">
        <v>0</v>
      </c>
      <c r="AA220" s="2">
        <v>-6.8833827526759698E-15</v>
      </c>
      <c r="AB220" s="2">
        <v>0</v>
      </c>
    </row>
    <row r="221" spans="1:28" x14ac:dyDescent="0.3">
      <c r="A221" s="1">
        <v>2022</v>
      </c>
      <c r="B221" s="1">
        <v>12</v>
      </c>
      <c r="C221" s="2">
        <v>1.8539346906959799</v>
      </c>
      <c r="D221" s="2">
        <v>1.2291079689998099</v>
      </c>
      <c r="E221" s="2">
        <v>2.5661226239060801E-3</v>
      </c>
      <c r="F221" s="2">
        <v>0</v>
      </c>
      <c r="G221" s="2">
        <v>0</v>
      </c>
      <c r="H221" s="2">
        <v>0</v>
      </c>
      <c r="I221" s="2">
        <v>9.6657510055062207E-2</v>
      </c>
      <c r="J221" s="2">
        <v>-4.2629982254631001E-2</v>
      </c>
      <c r="K221" s="2">
        <v>0.56677939245345599</v>
      </c>
      <c r="L221" s="2">
        <v>-0.15416730026108399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0.15562097907946501</v>
      </c>
      <c r="Y221" s="2">
        <v>0</v>
      </c>
      <c r="Z221" s="2">
        <v>0</v>
      </c>
      <c r="AA221" s="2">
        <v>-5.5511151231257803E-15</v>
      </c>
      <c r="AB221" s="2">
        <v>0</v>
      </c>
    </row>
    <row r="222" spans="1:28" x14ac:dyDescent="0.3">
      <c r="A222" s="1">
        <v>2023</v>
      </c>
      <c r="B222" s="1">
        <v>1</v>
      </c>
      <c r="C222" s="2">
        <v>1.87078971626586</v>
      </c>
      <c r="D222" s="2">
        <v>1.2291079689998099</v>
      </c>
      <c r="E222" s="2">
        <v>6.9602577109587104E-3</v>
      </c>
      <c r="F222" s="2">
        <v>0.145696930251458</v>
      </c>
      <c r="G222" s="2">
        <v>0</v>
      </c>
      <c r="H222" s="2">
        <v>0</v>
      </c>
      <c r="I222" s="2">
        <v>0</v>
      </c>
      <c r="J222" s="2">
        <v>-2.7456081284402099E-2</v>
      </c>
      <c r="K222" s="2">
        <v>0.56763598211204602</v>
      </c>
      <c r="L222" s="2">
        <v>-0.154738652608302</v>
      </c>
      <c r="M222" s="2">
        <v>0.103583311084297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-3.9968028886505604E-15</v>
      </c>
      <c r="AB222" s="2">
        <v>0</v>
      </c>
    </row>
    <row r="223" spans="1:28" x14ac:dyDescent="0.3">
      <c r="A223" s="1">
        <v>2023</v>
      </c>
      <c r="B223" s="1">
        <v>2</v>
      </c>
      <c r="C223" s="2">
        <v>1.6718802097053</v>
      </c>
      <c r="D223" s="2">
        <v>1.2291079689998099</v>
      </c>
      <c r="E223" s="2">
        <v>0</v>
      </c>
      <c r="F223" s="2">
        <v>0</v>
      </c>
      <c r="G223" s="2">
        <v>1.6434964198324499E-2</v>
      </c>
      <c r="H223" s="2">
        <v>0</v>
      </c>
      <c r="I223" s="2">
        <v>0</v>
      </c>
      <c r="J223" s="2">
        <v>-3.6808648147795303E-2</v>
      </c>
      <c r="K223" s="2">
        <v>0.56853889837194604</v>
      </c>
      <c r="L223" s="2">
        <v>-0.15527954522863799</v>
      </c>
      <c r="M223" s="2">
        <v>0</v>
      </c>
      <c r="N223" s="2">
        <v>4.9886571511648201E-2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-2.8865798640254102E-15</v>
      </c>
      <c r="AB223" s="2">
        <v>0</v>
      </c>
    </row>
    <row r="224" spans="1:28" x14ac:dyDescent="0.3">
      <c r="A224" s="1">
        <v>2023</v>
      </c>
      <c r="B224" s="1">
        <v>3</v>
      </c>
      <c r="C224" s="2">
        <v>1.8314362235489501</v>
      </c>
      <c r="D224" s="2">
        <v>1.2291079689998099</v>
      </c>
      <c r="E224" s="2">
        <v>0</v>
      </c>
      <c r="F224" s="2">
        <v>0</v>
      </c>
      <c r="G224" s="2">
        <v>0</v>
      </c>
      <c r="H224" s="2">
        <v>8.1394597795549709E-3</v>
      </c>
      <c r="I224" s="2">
        <v>0</v>
      </c>
      <c r="J224" s="2">
        <v>-6.7770771403386901E-2</v>
      </c>
      <c r="K224" s="2">
        <v>0.56929684889015897</v>
      </c>
      <c r="L224" s="2">
        <v>-0.155730404290299</v>
      </c>
      <c r="M224" s="2">
        <v>0</v>
      </c>
      <c r="N224" s="2">
        <v>0</v>
      </c>
      <c r="O224" s="2">
        <v>0.248393121573111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-1.9984014443252802E-15</v>
      </c>
      <c r="AB224" s="2">
        <v>0</v>
      </c>
    </row>
    <row r="225" spans="1:28" x14ac:dyDescent="0.3">
      <c r="A225" s="1">
        <v>2023</v>
      </c>
      <c r="B225" s="1">
        <v>4</v>
      </c>
      <c r="C225" s="2">
        <v>1.8716721667837499</v>
      </c>
      <c r="D225" s="2">
        <v>1.2291079689998099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-0.11954705716563099</v>
      </c>
      <c r="K225" s="2">
        <v>0.570140897681371</v>
      </c>
      <c r="L225" s="2">
        <v>-0.15608914188551601</v>
      </c>
      <c r="M225" s="2">
        <v>0</v>
      </c>
      <c r="N225" s="2">
        <v>0</v>
      </c>
      <c r="O225" s="2">
        <v>0</v>
      </c>
      <c r="P225" s="2">
        <v>0.34805949915371698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-1.7763568394002501E-15</v>
      </c>
      <c r="AB225" s="2">
        <v>0</v>
      </c>
    </row>
    <row r="226" spans="1:28" x14ac:dyDescent="0.3">
      <c r="A226" s="1">
        <v>2023</v>
      </c>
      <c r="B226" s="1">
        <v>5</v>
      </c>
      <c r="C226" s="2">
        <v>2.0952217575844001</v>
      </c>
      <c r="D226" s="2">
        <v>1.2291079689998099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-0.218344273883679</v>
      </c>
      <c r="K226" s="2">
        <v>0.57084594780329201</v>
      </c>
      <c r="L226" s="2">
        <v>-0.15648263734083201</v>
      </c>
      <c r="M226" s="2">
        <v>0</v>
      </c>
      <c r="N226" s="2">
        <v>0</v>
      </c>
      <c r="O226" s="2">
        <v>0</v>
      </c>
      <c r="P226" s="2">
        <v>0</v>
      </c>
      <c r="Q226" s="2">
        <v>0.67009475200580804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-1.33226762955019E-15</v>
      </c>
      <c r="AB226" s="2">
        <v>0</v>
      </c>
    </row>
    <row r="227" spans="1:28" x14ac:dyDescent="0.3">
      <c r="A227" s="1">
        <v>2023</v>
      </c>
      <c r="B227" s="1">
        <v>6</v>
      </c>
      <c r="C227" s="2">
        <v>2.14147920675578</v>
      </c>
      <c r="D227" s="2">
        <v>1.2291079689998099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-0.28424098390173003</v>
      </c>
      <c r="K227" s="2">
        <v>0.57150831610860298</v>
      </c>
      <c r="L227" s="2">
        <v>-0.15689597722468601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0.78199988277377797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-8.8817841970012504E-16</v>
      </c>
      <c r="AB227" s="2">
        <v>0</v>
      </c>
    </row>
    <row r="228" spans="1:28" x14ac:dyDescent="0.3">
      <c r="A228" s="1">
        <v>2023</v>
      </c>
      <c r="B228" s="1">
        <v>7</v>
      </c>
      <c r="C228" s="2">
        <v>2.2733371391847901</v>
      </c>
      <c r="D228" s="2">
        <v>1.2291079689998099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-0.33690666001348601</v>
      </c>
      <c r="K228" s="2">
        <v>0.57207824275108099</v>
      </c>
      <c r="L228" s="2">
        <v>-0.15733875844749501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0.96639634589487799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-8.8817841970012504E-16</v>
      </c>
      <c r="AB228" s="2">
        <v>0</v>
      </c>
    </row>
    <row r="229" spans="1:28" x14ac:dyDescent="0.3">
      <c r="A229" s="1">
        <v>2023</v>
      </c>
      <c r="B229" s="1">
        <v>8</v>
      </c>
      <c r="C229" s="2">
        <v>2.30096537838181</v>
      </c>
      <c r="D229" s="2">
        <v>1.2291079689998099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-0.34088648293024298</v>
      </c>
      <c r="K229" s="2">
        <v>0.57265856579444696</v>
      </c>
      <c r="L229" s="2">
        <v>-0.15775121854851401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0.99783654506630903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-4.4408920985006301E-16</v>
      </c>
      <c r="AB229" s="2">
        <v>0</v>
      </c>
    </row>
    <row r="230" spans="1:28" x14ac:dyDescent="0.3">
      <c r="A230" s="1">
        <v>2023</v>
      </c>
      <c r="B230" s="1">
        <v>9</v>
      </c>
      <c r="C230" s="2">
        <v>2.14711037473031</v>
      </c>
      <c r="D230" s="2">
        <v>1.2291079689998099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-0.28988046510080501</v>
      </c>
      <c r="K230" s="2">
        <v>0.57321848514558604</v>
      </c>
      <c r="L230" s="2">
        <v>-0.15814105255844099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0.79280543824415795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-4.4408920985006301E-16</v>
      </c>
      <c r="AB230" s="2">
        <v>0</v>
      </c>
    </row>
    <row r="231" spans="1:28" x14ac:dyDescent="0.3">
      <c r="A231" s="1">
        <v>2023</v>
      </c>
      <c r="B231" s="1">
        <v>10</v>
      </c>
      <c r="C231" s="2">
        <v>2.0574037119452702</v>
      </c>
      <c r="D231" s="2">
        <v>1.2291079689998099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-0.2072792338468</v>
      </c>
      <c r="K231" s="2">
        <v>0.57372523688883204</v>
      </c>
      <c r="L231" s="2">
        <v>-0.15852452019148899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0.62037426009491603</v>
      </c>
      <c r="W231" s="2">
        <v>0</v>
      </c>
      <c r="X231" s="2">
        <v>0</v>
      </c>
      <c r="Y231" s="2">
        <v>0</v>
      </c>
      <c r="Z231" s="2">
        <v>0</v>
      </c>
      <c r="AA231" s="2">
        <v>-4.4408920985006301E-16</v>
      </c>
      <c r="AB231" s="2">
        <v>0</v>
      </c>
    </row>
    <row r="232" spans="1:28" x14ac:dyDescent="0.3">
      <c r="A232" s="1">
        <v>2023</v>
      </c>
      <c r="B232" s="1">
        <v>11</v>
      </c>
      <c r="C232" s="2">
        <v>1.7816719991680301</v>
      </c>
      <c r="D232" s="2">
        <v>1.2291079689998099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-8.13323119836597E-2</v>
      </c>
      <c r="K232" s="2">
        <v>0.57425285614590504</v>
      </c>
      <c r="L232" s="2">
        <v>-0.15893028569888801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0.218573771704859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</row>
    <row r="233" spans="1:28" x14ac:dyDescent="0.3">
      <c r="A233" s="1">
        <v>2023</v>
      </c>
      <c r="B233" s="1">
        <v>12</v>
      </c>
      <c r="C233" s="2">
        <v>1.85492280366586</v>
      </c>
      <c r="D233" s="2">
        <v>1.2291079689998099</v>
      </c>
      <c r="E233" s="2">
        <v>2.5661226239060801E-3</v>
      </c>
      <c r="F233" s="2">
        <v>0</v>
      </c>
      <c r="G233" s="2">
        <v>0</v>
      </c>
      <c r="H233" s="2">
        <v>0</v>
      </c>
      <c r="I233" s="2">
        <v>9.6657510055062207E-2</v>
      </c>
      <c r="J233" s="2">
        <v>-4.43449284136807E-2</v>
      </c>
      <c r="K233" s="2">
        <v>0.57472991972393594</v>
      </c>
      <c r="L233" s="2">
        <v>-0.15941476840263799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0.15562097907946501</v>
      </c>
      <c r="Y233" s="2">
        <v>0</v>
      </c>
      <c r="Z233" s="2">
        <v>0</v>
      </c>
      <c r="AA233" s="2">
        <v>0</v>
      </c>
      <c r="AB233" s="2">
        <v>0</v>
      </c>
    </row>
    <row r="234" spans="1:28" x14ac:dyDescent="0.3">
      <c r="A234" s="1">
        <v>2024</v>
      </c>
      <c r="B234" s="1">
        <v>1</v>
      </c>
      <c r="C234" s="2">
        <v>1.8723497990535201</v>
      </c>
      <c r="D234" s="2">
        <v>1.2291079689998099</v>
      </c>
      <c r="E234" s="2">
        <v>6.9602577109587104E-3</v>
      </c>
      <c r="F234" s="2">
        <v>0.145696930251458</v>
      </c>
      <c r="G234" s="2">
        <v>0</v>
      </c>
      <c r="H234" s="2">
        <v>0</v>
      </c>
      <c r="I234" s="2">
        <v>0</v>
      </c>
      <c r="J234" s="2">
        <v>-2.82972859020936E-2</v>
      </c>
      <c r="K234" s="2">
        <v>0.575226044861046</v>
      </c>
      <c r="L234" s="2">
        <v>-0.15992742795196099</v>
      </c>
      <c r="M234" s="2">
        <v>0.103583311084297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-4.4408920985006301E-16</v>
      </c>
      <c r="AB234" s="2">
        <v>0</v>
      </c>
    </row>
    <row r="235" spans="1:28" x14ac:dyDescent="0.3">
      <c r="A235" s="1">
        <v>2024</v>
      </c>
      <c r="B235" s="1">
        <v>2</v>
      </c>
      <c r="C235" s="2">
        <v>1.7346672615377401</v>
      </c>
      <c r="D235" s="2">
        <v>1.2291079689998099</v>
      </c>
      <c r="E235" s="2">
        <v>0</v>
      </c>
      <c r="F235" s="2">
        <v>0</v>
      </c>
      <c r="G235" s="2">
        <v>1.6434964198324499E-2</v>
      </c>
      <c r="H235" s="2">
        <v>0</v>
      </c>
      <c r="I235" s="2">
        <v>0</v>
      </c>
      <c r="J235" s="2">
        <v>-3.7936461079416103E-2</v>
      </c>
      <c r="K235" s="2">
        <v>0.57570849096050902</v>
      </c>
      <c r="L235" s="2">
        <v>-0.16047025413976099</v>
      </c>
      <c r="M235" s="2">
        <v>0</v>
      </c>
      <c r="N235" s="2">
        <v>4.9886571511648201E-2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6.1935981086618699E-2</v>
      </c>
      <c r="Z235" s="2">
        <v>0</v>
      </c>
      <c r="AA235" s="2">
        <v>-2.2204460492503101E-16</v>
      </c>
      <c r="AB235" s="2">
        <v>0</v>
      </c>
    </row>
    <row r="236" spans="1:28" x14ac:dyDescent="0.3">
      <c r="A236" s="1">
        <v>2024</v>
      </c>
      <c r="B236" s="1">
        <v>3</v>
      </c>
      <c r="C236" s="2">
        <v>1.8309169663140401</v>
      </c>
      <c r="D236" s="2">
        <v>1.2291079689998099</v>
      </c>
      <c r="E236" s="2">
        <v>0</v>
      </c>
      <c r="F236" s="2">
        <v>0</v>
      </c>
      <c r="G236" s="2">
        <v>0</v>
      </c>
      <c r="H236" s="2">
        <v>8.1394597795549709E-3</v>
      </c>
      <c r="I236" s="2">
        <v>0</v>
      </c>
      <c r="J236" s="2">
        <v>-6.9847564138056706E-2</v>
      </c>
      <c r="K236" s="2">
        <v>0.57612119797905403</v>
      </c>
      <c r="L236" s="2">
        <v>-0.16099721787944099</v>
      </c>
      <c r="M236" s="2">
        <v>0</v>
      </c>
      <c r="N236" s="2">
        <v>0</v>
      </c>
      <c r="O236" s="2">
        <v>0.248393121573111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4.4408920985006301E-16</v>
      </c>
      <c r="AB236" s="2">
        <v>0</v>
      </c>
    </row>
    <row r="237" spans="1:28" x14ac:dyDescent="0.3">
      <c r="A237" s="1">
        <v>2024</v>
      </c>
      <c r="B237" s="1">
        <v>4</v>
      </c>
      <c r="C237" s="2">
        <v>1.8691083666480901</v>
      </c>
      <c r="D237" s="2">
        <v>1.2291079689998099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-0.12321057606182199</v>
      </c>
      <c r="K237" s="2">
        <v>0.57661370291617797</v>
      </c>
      <c r="L237" s="2">
        <v>-0.16146222835979901</v>
      </c>
      <c r="M237" s="2">
        <v>0</v>
      </c>
      <c r="N237" s="2">
        <v>0</v>
      </c>
      <c r="O237" s="2">
        <v>0</v>
      </c>
      <c r="P237" s="2">
        <v>0.34805949915371698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</row>
    <row r="238" spans="1:28" x14ac:dyDescent="0.3">
      <c r="A238" s="1">
        <v>2024</v>
      </c>
      <c r="B238" s="1">
        <v>5</v>
      </c>
      <c r="C238" s="2">
        <v>2.08934277821059</v>
      </c>
      <c r="D238" s="2">
        <v>1.2291079689998099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-0.22503484863217399</v>
      </c>
      <c r="K238" s="2">
        <v>0.57709324347607305</v>
      </c>
      <c r="L238" s="2">
        <v>-0.16191833763893601</v>
      </c>
      <c r="M238" s="2">
        <v>0</v>
      </c>
      <c r="N238" s="2">
        <v>0</v>
      </c>
      <c r="O238" s="2">
        <v>0</v>
      </c>
      <c r="P238" s="2">
        <v>0</v>
      </c>
      <c r="Q238" s="2">
        <v>0.67009475200580804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4.4408920985006301E-16</v>
      </c>
      <c r="AB238" s="2">
        <v>0</v>
      </c>
    </row>
    <row r="239" spans="1:28" x14ac:dyDescent="0.3">
      <c r="A239" s="1">
        <v>2024</v>
      </c>
      <c r="B239" s="1">
        <v>6</v>
      </c>
      <c r="C239" s="2">
        <v>2.1334580605257001</v>
      </c>
      <c r="D239" s="2">
        <v>1.2291079689998099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-0.29295005775029598</v>
      </c>
      <c r="K239" s="2">
        <v>0.57760939450318705</v>
      </c>
      <c r="L239" s="2">
        <v>-0.16230912800078401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0.78199988277377797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8.8817841970012504E-16</v>
      </c>
      <c r="AB239" s="2">
        <v>0</v>
      </c>
    </row>
    <row r="240" spans="1:28" x14ac:dyDescent="0.3">
      <c r="A240" s="1">
        <v>2024</v>
      </c>
      <c r="B240" s="1">
        <v>7</v>
      </c>
      <c r="C240" s="2">
        <v>2.2636905506557898</v>
      </c>
      <c r="D240" s="2">
        <v>1.2291079689998099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-0.34723079905701099</v>
      </c>
      <c r="K240" s="2">
        <v>0.57806892346249705</v>
      </c>
      <c r="L240" s="2">
        <v>-0.16265188864438601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0.96639634589487799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</row>
    <row r="241" spans="1:28" x14ac:dyDescent="0.3">
      <c r="A241" s="1">
        <v>2024</v>
      </c>
      <c r="B241" s="1">
        <v>8</v>
      </c>
      <c r="C241" s="2">
        <v>2.2912265364917501</v>
      </c>
      <c r="D241" s="2">
        <v>1.2291079689998099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-0.35133515845540503</v>
      </c>
      <c r="K241" s="2">
        <v>0.57853381890717004</v>
      </c>
      <c r="L241" s="2">
        <v>-0.16291663802614201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0.99783654506630903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</row>
    <row r="242" spans="1:28" x14ac:dyDescent="0.3">
      <c r="A242" s="1">
        <v>2024</v>
      </c>
      <c r="B242" s="1">
        <v>9</v>
      </c>
      <c r="C242" s="2">
        <v>2.1390501726002902</v>
      </c>
      <c r="D242" s="2">
        <v>1.2291079689998099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-0.298764345142842</v>
      </c>
      <c r="K242" s="2">
        <v>0.57903164939234897</v>
      </c>
      <c r="L242" s="2">
        <v>-0.16313053889318599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0.79280543824415795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-4.4408920985006301E-16</v>
      </c>
      <c r="AB242" s="2">
        <v>0</v>
      </c>
    </row>
    <row r="243" spans="1:28" x14ac:dyDescent="0.3">
      <c r="A243" s="1">
        <v>2024</v>
      </c>
      <c r="B243" s="1">
        <v>10</v>
      </c>
      <c r="C243" s="2">
        <v>2.0520883165082902</v>
      </c>
      <c r="D243" s="2">
        <v>1.2291079689998099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-0.21363151523538601</v>
      </c>
      <c r="K243" s="2">
        <v>0.57960140740917299</v>
      </c>
      <c r="L243" s="2">
        <v>-0.16336380476023099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0.62037426009491603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</row>
    <row r="244" spans="1:28" x14ac:dyDescent="0.3">
      <c r="A244" s="1">
        <v>2024</v>
      </c>
      <c r="B244" s="1">
        <v>11</v>
      </c>
      <c r="C244" s="2">
        <v>1.7805190134548801</v>
      </c>
      <c r="D244" s="2">
        <v>1.2291079689998099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-8.3824839277447105E-2</v>
      </c>
      <c r="K244" s="2">
        <v>0.58036235368789302</v>
      </c>
      <c r="L244" s="2">
        <v>-0.163700241660242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0.218573771704859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</row>
    <row r="245" spans="1:28" x14ac:dyDescent="0.3">
      <c r="A245" s="1">
        <v>2024</v>
      </c>
      <c r="B245" s="1">
        <v>12</v>
      </c>
      <c r="C245" s="2">
        <v>1.85516884919611</v>
      </c>
      <c r="D245" s="2">
        <v>1.2291079689998099</v>
      </c>
      <c r="E245" s="2">
        <v>2.5661226239060801E-3</v>
      </c>
      <c r="F245" s="2">
        <v>0</v>
      </c>
      <c r="G245" s="2">
        <v>0</v>
      </c>
      <c r="H245" s="2">
        <v>0</v>
      </c>
      <c r="I245" s="2">
        <v>9.6657510055062207E-2</v>
      </c>
      <c r="J245" s="2">
        <v>-4.5703975482970199E-2</v>
      </c>
      <c r="K245" s="2">
        <v>0.58114337957118201</v>
      </c>
      <c r="L245" s="2">
        <v>-0.16422313565035099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0.15562097907946501</v>
      </c>
      <c r="Y245" s="2">
        <v>0</v>
      </c>
      <c r="Z245" s="2">
        <v>0</v>
      </c>
      <c r="AA245" s="2">
        <v>4.4408920985006301E-16</v>
      </c>
      <c r="AB245" s="2">
        <v>0</v>
      </c>
    </row>
    <row r="246" spans="1:28" x14ac:dyDescent="0.3">
      <c r="A246" s="1">
        <v>2025</v>
      </c>
      <c r="B246" s="1">
        <v>1</v>
      </c>
      <c r="C246" s="2">
        <v>1.8733021210666601</v>
      </c>
      <c r="D246" s="2">
        <v>1.2291079689998099</v>
      </c>
      <c r="E246" s="2">
        <v>6.9602577109587104E-3</v>
      </c>
      <c r="F246" s="2">
        <v>0.145696930251458</v>
      </c>
      <c r="G246" s="2">
        <v>0</v>
      </c>
      <c r="H246" s="2">
        <v>0</v>
      </c>
      <c r="I246" s="2">
        <v>0</v>
      </c>
      <c r="J246" s="2">
        <v>-2.9131634635682298E-2</v>
      </c>
      <c r="K246" s="2">
        <v>0.58191382134394498</v>
      </c>
      <c r="L246" s="2">
        <v>-0.164828533688131</v>
      </c>
      <c r="M246" s="2">
        <v>0.103583311084297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-2.2204460492503101E-16</v>
      </c>
      <c r="AB246" s="2">
        <v>0</v>
      </c>
    </row>
    <row r="247" spans="1:28" x14ac:dyDescent="0.3">
      <c r="A247" s="1">
        <v>2025</v>
      </c>
      <c r="B247" s="1">
        <v>2</v>
      </c>
      <c r="C247" s="2">
        <v>1.6734641799898999</v>
      </c>
      <c r="D247" s="2">
        <v>1.2291079689998099</v>
      </c>
      <c r="E247" s="2">
        <v>0</v>
      </c>
      <c r="F247" s="2">
        <v>0</v>
      </c>
      <c r="G247" s="2">
        <v>1.6434964198324499E-2</v>
      </c>
      <c r="H247" s="2">
        <v>0</v>
      </c>
      <c r="I247" s="2">
        <v>0</v>
      </c>
      <c r="J247" s="2">
        <v>-3.9055061529873897E-2</v>
      </c>
      <c r="K247" s="2">
        <v>0.58254053413126095</v>
      </c>
      <c r="L247" s="2">
        <v>-0.16545079732127799</v>
      </c>
      <c r="M247" s="2">
        <v>0</v>
      </c>
      <c r="N247" s="2">
        <v>4.9886571511648201E-2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</row>
    <row r="248" spans="1:28" x14ac:dyDescent="0.3">
      <c r="A248" s="1">
        <v>2025</v>
      </c>
      <c r="B248" s="1">
        <v>3</v>
      </c>
      <c r="C248" s="2">
        <v>1.8307155577377601</v>
      </c>
      <c r="D248" s="2">
        <v>1.2291079689998099</v>
      </c>
      <c r="E248" s="2">
        <v>0</v>
      </c>
      <c r="F248" s="2">
        <v>0</v>
      </c>
      <c r="G248" s="2">
        <v>0</v>
      </c>
      <c r="H248" s="2">
        <v>8.1394597795549709E-3</v>
      </c>
      <c r="I248" s="2">
        <v>0</v>
      </c>
      <c r="J248" s="2">
        <v>-7.1907307898150793E-2</v>
      </c>
      <c r="K248" s="2">
        <v>0.58297005957646497</v>
      </c>
      <c r="L248" s="2">
        <v>-0.16598774429302901</v>
      </c>
      <c r="M248" s="2">
        <v>0</v>
      </c>
      <c r="N248" s="2">
        <v>0</v>
      </c>
      <c r="O248" s="2">
        <v>0.248393121573111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2.2204460492503101E-16</v>
      </c>
      <c r="AB248" s="2">
        <v>0</v>
      </c>
    </row>
    <row r="249" spans="1:28" x14ac:dyDescent="0.3">
      <c r="A249" s="1">
        <v>2025</v>
      </c>
      <c r="B249" s="1">
        <v>4</v>
      </c>
      <c r="C249" s="2">
        <v>1.8674047531876401</v>
      </c>
      <c r="D249" s="2">
        <v>1.2291079689998099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-0.12684399890797499</v>
      </c>
      <c r="K249" s="2">
        <v>0.58349662944809899</v>
      </c>
      <c r="L249" s="2">
        <v>-0.166415345506012</v>
      </c>
      <c r="M249" s="2">
        <v>0</v>
      </c>
      <c r="N249" s="2">
        <v>0</v>
      </c>
      <c r="O249" s="2">
        <v>0</v>
      </c>
      <c r="P249" s="2">
        <v>0.34805949915371698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2.2204460492503101E-16</v>
      </c>
      <c r="AB249" s="2">
        <v>0</v>
      </c>
    </row>
    <row r="250" spans="1:28" x14ac:dyDescent="0.3">
      <c r="A250" s="1">
        <v>2025</v>
      </c>
      <c r="B250" s="1">
        <v>5</v>
      </c>
      <c r="C250" s="2">
        <v>2.0846805694482402</v>
      </c>
      <c r="D250" s="2">
        <v>1.2291079689998099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-0.231704046374554</v>
      </c>
      <c r="K250" s="2">
        <v>0.58404932190471404</v>
      </c>
      <c r="L250" s="2">
        <v>-0.16686742708754401</v>
      </c>
      <c r="M250" s="2">
        <v>0</v>
      </c>
      <c r="N250" s="2">
        <v>0</v>
      </c>
      <c r="O250" s="2">
        <v>0</v>
      </c>
      <c r="P250" s="2">
        <v>0</v>
      </c>
      <c r="Q250" s="2">
        <v>0.67009475200580804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</row>
    <row r="251" spans="1:28" x14ac:dyDescent="0.3">
      <c r="A251" s="1">
        <v>2025</v>
      </c>
      <c r="B251" s="1">
        <v>6</v>
      </c>
      <c r="C251" s="2">
        <v>2.1267972975268701</v>
      </c>
      <c r="D251" s="2">
        <v>1.2291079689998099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-0.30167496912636099</v>
      </c>
      <c r="K251" s="2">
        <v>0.58468042053565406</v>
      </c>
      <c r="L251" s="2">
        <v>-0.16731600565601801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0.78199988277377797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</row>
    <row r="252" spans="1:28" x14ac:dyDescent="0.3">
      <c r="A252" s="1">
        <v>2025</v>
      </c>
      <c r="B252" s="1">
        <v>7</v>
      </c>
      <c r="C252" s="2">
        <v>2.2553771961015499</v>
      </c>
      <c r="D252" s="2">
        <v>1.2291079689998099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-0.357624750875641</v>
      </c>
      <c r="K252" s="2">
        <v>0.58528341842588305</v>
      </c>
      <c r="L252" s="2">
        <v>-0.16778578634338701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0.96639634589487799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</row>
    <row r="253" spans="1:28" x14ac:dyDescent="0.3">
      <c r="A253" s="1">
        <v>2025</v>
      </c>
      <c r="B253" s="1">
        <v>8</v>
      </c>
      <c r="C253" s="2">
        <v>2.2827194668481399</v>
      </c>
      <c r="D253" s="2">
        <v>1.2291079689998099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-0.36190571200101501</v>
      </c>
      <c r="K253" s="2">
        <v>0.58591229874866402</v>
      </c>
      <c r="L253" s="2">
        <v>-0.16823163396562801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0.99783654506630903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4.4408920985006301E-16</v>
      </c>
      <c r="AB253" s="2">
        <v>0</v>
      </c>
    </row>
    <row r="254" spans="1:28" x14ac:dyDescent="0.3">
      <c r="A254" s="1">
        <v>2025</v>
      </c>
      <c r="B254" s="1">
        <v>9</v>
      </c>
      <c r="C254" s="2">
        <v>2.13198032781618</v>
      </c>
      <c r="D254" s="2">
        <v>1.2291079689998099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-0.30779635180785497</v>
      </c>
      <c r="K254" s="2">
        <v>0.58653337857225196</v>
      </c>
      <c r="L254" s="2">
        <v>-0.168670106192186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0.79280543824415795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</row>
    <row r="255" spans="1:28" x14ac:dyDescent="0.3">
      <c r="A255" s="1">
        <v>2025</v>
      </c>
      <c r="B255" s="1">
        <v>10</v>
      </c>
      <c r="C255" s="2">
        <v>2.0473997423163</v>
      </c>
      <c r="D255" s="2">
        <v>1.2291079689998099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-0.22012122848964699</v>
      </c>
      <c r="K255" s="2">
        <v>0.58712055642026695</v>
      </c>
      <c r="L255" s="2">
        <v>-0.16908181470905501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0.62037426009491603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</row>
    <row r="256" spans="1:28" x14ac:dyDescent="0.3">
      <c r="A256" s="1">
        <v>2025</v>
      </c>
      <c r="B256" s="1">
        <v>11</v>
      </c>
      <c r="C256" s="2">
        <v>1.7796118497351101</v>
      </c>
      <c r="D256" s="2">
        <v>1.2291079689998099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-8.6383623326591497E-2</v>
      </c>
      <c r="K256" s="2">
        <v>0.58776663521517003</v>
      </c>
      <c r="L256" s="2">
        <v>-0.16945290285814599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0.218573771704859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</row>
    <row r="257" spans="1:28" x14ac:dyDescent="0.3">
      <c r="A257" s="1">
        <v>2025</v>
      </c>
      <c r="B257" s="1">
        <v>12</v>
      </c>
      <c r="C257" s="2">
        <v>1.8554615308448501</v>
      </c>
      <c r="D257" s="2">
        <v>1.2291079689998099</v>
      </c>
      <c r="E257" s="2">
        <v>2.5661226239060801E-3</v>
      </c>
      <c r="F257" s="2">
        <v>0</v>
      </c>
      <c r="G257" s="2">
        <v>0</v>
      </c>
      <c r="H257" s="2">
        <v>0</v>
      </c>
      <c r="I257" s="2">
        <v>9.6657510055062207E-2</v>
      </c>
      <c r="J257" s="2">
        <v>-4.7105842045619503E-2</v>
      </c>
      <c r="K257" s="2">
        <v>0.58842591060697302</v>
      </c>
      <c r="L257" s="2">
        <v>-0.169811118474746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0.15562097907946501</v>
      </c>
      <c r="Y257" s="2">
        <v>0</v>
      </c>
      <c r="Z257" s="2">
        <v>0</v>
      </c>
      <c r="AA257" s="2">
        <v>0</v>
      </c>
      <c r="AB257" s="2">
        <v>0</v>
      </c>
    </row>
    <row r="258" spans="1:28" x14ac:dyDescent="0.3">
      <c r="A258" s="1">
        <v>2026</v>
      </c>
      <c r="B258" s="1">
        <v>1</v>
      </c>
      <c r="C258" s="2">
        <v>1.87448757143922</v>
      </c>
      <c r="D258" s="2">
        <v>1.2291079689998099</v>
      </c>
      <c r="E258" s="2">
        <v>6.9602577109587104E-3</v>
      </c>
      <c r="F258" s="2">
        <v>0.145696930251458</v>
      </c>
      <c r="G258" s="2">
        <v>0</v>
      </c>
      <c r="H258" s="2">
        <v>0</v>
      </c>
      <c r="I258" s="2">
        <v>0</v>
      </c>
      <c r="J258" s="2">
        <v>-2.9923975945365399E-2</v>
      </c>
      <c r="K258" s="2">
        <v>0.58921767144982895</v>
      </c>
      <c r="L258" s="2">
        <v>-0.170154592111771</v>
      </c>
      <c r="M258" s="2">
        <v>0.103583311084297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2.2204460492503101E-16</v>
      </c>
      <c r="AB258" s="2">
        <v>0</v>
      </c>
    </row>
    <row r="259" spans="1:28" x14ac:dyDescent="0.3">
      <c r="A259" s="1">
        <v>2026</v>
      </c>
      <c r="B259" s="1">
        <v>2</v>
      </c>
      <c r="C259" s="2">
        <v>1.67490108258551</v>
      </c>
      <c r="D259" s="2">
        <v>1.2291079689998099</v>
      </c>
      <c r="E259" s="2">
        <v>0</v>
      </c>
      <c r="F259" s="2">
        <v>0</v>
      </c>
      <c r="G259" s="2">
        <v>1.6434964198324499E-2</v>
      </c>
      <c r="H259" s="2">
        <v>0</v>
      </c>
      <c r="I259" s="2">
        <v>0</v>
      </c>
      <c r="J259" s="2">
        <v>-4.0123022070713103E-2</v>
      </c>
      <c r="K259" s="2">
        <v>0.59012767773272701</v>
      </c>
      <c r="L259" s="2">
        <v>-0.17053307778629201</v>
      </c>
      <c r="M259" s="2">
        <v>0</v>
      </c>
      <c r="N259" s="2">
        <v>4.9886571511648201E-2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2.2204460492503101E-16</v>
      </c>
      <c r="AB259" s="2">
        <v>0</v>
      </c>
    </row>
    <row r="260" spans="1:28" x14ac:dyDescent="0.3">
      <c r="A260" s="1">
        <v>2026</v>
      </c>
      <c r="B260" s="1">
        <v>3</v>
      </c>
      <c r="C260" s="2">
        <v>1.83177272581366</v>
      </c>
      <c r="D260" s="2">
        <v>1.2291079689998099</v>
      </c>
      <c r="E260" s="2">
        <v>0</v>
      </c>
      <c r="F260" s="2">
        <v>0</v>
      </c>
      <c r="G260" s="2">
        <v>0</v>
      </c>
      <c r="H260" s="2">
        <v>8.1394597795549709E-3</v>
      </c>
      <c r="I260" s="2">
        <v>0</v>
      </c>
      <c r="J260" s="2">
        <v>-7.3884224432544998E-2</v>
      </c>
      <c r="K260" s="2">
        <v>0.59097192353178496</v>
      </c>
      <c r="L260" s="2">
        <v>-0.17095552363806099</v>
      </c>
      <c r="M260" s="2">
        <v>0</v>
      </c>
      <c r="N260" s="2">
        <v>0</v>
      </c>
      <c r="O260" s="2">
        <v>0.248393121573111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2.2204460492503101E-16</v>
      </c>
      <c r="AB260" s="2">
        <v>0</v>
      </c>
    </row>
    <row r="261" spans="1:28" x14ac:dyDescent="0.3">
      <c r="A261" s="1">
        <v>2026</v>
      </c>
      <c r="B261" s="1">
        <v>4</v>
      </c>
      <c r="C261" s="2">
        <v>1.8674603725804499</v>
      </c>
      <c r="D261" s="2">
        <v>1.2291079689998099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-0.13034973875123201</v>
      </c>
      <c r="K261" s="2">
        <v>0.59201037066709705</v>
      </c>
      <c r="L261" s="2">
        <v>-0.17136772748894699</v>
      </c>
      <c r="M261" s="2">
        <v>0</v>
      </c>
      <c r="N261" s="2">
        <v>0</v>
      </c>
      <c r="O261" s="2">
        <v>0</v>
      </c>
      <c r="P261" s="2">
        <v>0.34805949915371698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-2.2204460492503101E-16</v>
      </c>
      <c r="AB261" s="2">
        <v>0</v>
      </c>
    </row>
    <row r="262" spans="1:28" x14ac:dyDescent="0.3">
      <c r="A262" s="1">
        <v>2026</v>
      </c>
      <c r="B262" s="1">
        <v>5</v>
      </c>
      <c r="C262" s="2">
        <v>2.0822624568871002</v>
      </c>
      <c r="D262" s="2">
        <v>1.2291079689998099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-0.23810767511130199</v>
      </c>
      <c r="K262" s="2">
        <v>0.59301058680674301</v>
      </c>
      <c r="L262" s="2">
        <v>-0.171843175813961</v>
      </c>
      <c r="M262" s="2">
        <v>0</v>
      </c>
      <c r="N262" s="2">
        <v>0</v>
      </c>
      <c r="O262" s="2">
        <v>0</v>
      </c>
      <c r="P262" s="2">
        <v>0</v>
      </c>
      <c r="Q262" s="2">
        <v>0.67009475200580804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4.4408920985006301E-16</v>
      </c>
      <c r="AB262" s="2">
        <v>0</v>
      </c>
    </row>
    <row r="263" spans="1:28" x14ac:dyDescent="0.3">
      <c r="A263" s="1">
        <v>2026</v>
      </c>
      <c r="B263" s="1">
        <v>6</v>
      </c>
      <c r="C263" s="2">
        <v>2.1228086675825999</v>
      </c>
      <c r="D263" s="2">
        <v>1.2291079689998099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-0.31001200637576098</v>
      </c>
      <c r="K263" s="2">
        <v>0.59402016180276196</v>
      </c>
      <c r="L263" s="2">
        <v>-0.17230733961799499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0.78199988277377797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4.4408920985006301E-16</v>
      </c>
      <c r="AB263" s="2">
        <v>0</v>
      </c>
    </row>
    <row r="264" spans="1:28" x14ac:dyDescent="0.3">
      <c r="A264" s="1">
        <v>2026</v>
      </c>
      <c r="B264" s="1">
        <v>7</v>
      </c>
      <c r="C264" s="2">
        <v>2.2501171205713</v>
      </c>
      <c r="D264" s="2">
        <v>1.2291079689998099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-0.36750861649104899</v>
      </c>
      <c r="K264" s="2">
        <v>0.59489502034716002</v>
      </c>
      <c r="L264" s="2">
        <v>-0.1727735981795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0.96639634589487799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</row>
    <row r="265" spans="1:28" x14ac:dyDescent="0.3">
      <c r="A265" s="1">
        <v>2026</v>
      </c>
      <c r="B265" s="1">
        <v>8</v>
      </c>
      <c r="C265" s="2">
        <v>2.2775513148456201</v>
      </c>
      <c r="D265" s="2">
        <v>1.2291079689998099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-0.37190902410086102</v>
      </c>
      <c r="K265" s="2">
        <v>0.59571051016933996</v>
      </c>
      <c r="L265" s="2">
        <v>-0.173194685288977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0.99783654506630903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</row>
    <row r="266" spans="1:28" x14ac:dyDescent="0.3">
      <c r="A266" s="1">
        <v>2026</v>
      </c>
      <c r="B266" s="1">
        <v>9</v>
      </c>
      <c r="C266" s="2">
        <v>2.1285227130664301</v>
      </c>
      <c r="D266" s="2">
        <v>1.2291079689998099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-0.31630338590483498</v>
      </c>
      <c r="K266" s="2">
        <v>0.59649853459510405</v>
      </c>
      <c r="L266" s="2">
        <v>-0.17358584286781001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0.79280543824415795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4.4408920985006301E-16</v>
      </c>
      <c r="AB266" s="2">
        <v>0</v>
      </c>
    </row>
    <row r="267" spans="1:28" x14ac:dyDescent="0.3">
      <c r="A267" s="1">
        <v>2026</v>
      </c>
      <c r="B267" s="1">
        <v>10</v>
      </c>
      <c r="C267" s="2">
        <v>2.0466552394623299</v>
      </c>
      <c r="D267" s="2">
        <v>1.2291079689998099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-0.22620499849835499</v>
      </c>
      <c r="K267" s="2">
        <v>0.59731760369368303</v>
      </c>
      <c r="L267" s="2">
        <v>-0.17393959482773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0.62037426009491603</v>
      </c>
      <c r="W267" s="2">
        <v>0</v>
      </c>
      <c r="X267" s="2">
        <v>0</v>
      </c>
      <c r="Y267" s="2">
        <v>0</v>
      </c>
      <c r="Z267" s="2">
        <v>0</v>
      </c>
      <c r="AA267" s="2">
        <v>4.4408920985006301E-16</v>
      </c>
      <c r="AB267" s="2">
        <v>0</v>
      </c>
    </row>
    <row r="268" spans="1:28" x14ac:dyDescent="0.3">
      <c r="A268" s="1">
        <v>2026</v>
      </c>
      <c r="B268" s="1">
        <v>11</v>
      </c>
      <c r="C268" s="2">
        <v>1.7829758974421499</v>
      </c>
      <c r="D268" s="2">
        <v>1.2291079689998099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-8.8771134577677102E-2</v>
      </c>
      <c r="K268" s="2">
        <v>0.59832318653730698</v>
      </c>
      <c r="L268" s="2">
        <v>-0.17425789522215401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0.218573771704859</v>
      </c>
      <c r="X268" s="2">
        <v>0</v>
      </c>
      <c r="Y268" s="2">
        <v>0</v>
      </c>
      <c r="Z268" s="2">
        <v>0</v>
      </c>
      <c r="AA268" s="2">
        <v>2.2204460492503101E-16</v>
      </c>
      <c r="AB268" s="2">
        <v>0</v>
      </c>
    </row>
    <row r="269" spans="1:28" x14ac:dyDescent="0.3">
      <c r="A269" s="1">
        <v>2026</v>
      </c>
      <c r="B269" s="1">
        <v>12</v>
      </c>
      <c r="C269" s="2">
        <v>1.8603009766168499</v>
      </c>
      <c r="D269" s="2">
        <v>1.2291079689998099</v>
      </c>
      <c r="E269" s="2">
        <v>2.5661226239060801E-3</v>
      </c>
      <c r="F269" s="2">
        <v>0</v>
      </c>
      <c r="G269" s="2">
        <v>0</v>
      </c>
      <c r="H269" s="2">
        <v>0</v>
      </c>
      <c r="I269" s="2">
        <v>9.6657510055062207E-2</v>
      </c>
      <c r="J269" s="2">
        <v>-4.8407794978656403E-2</v>
      </c>
      <c r="K269" s="2">
        <v>0.59932805696638802</v>
      </c>
      <c r="L269" s="2">
        <v>-0.17457186612913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0.15562097907946501</v>
      </c>
      <c r="Y269" s="2">
        <v>0</v>
      </c>
      <c r="Z269" s="2">
        <v>0</v>
      </c>
      <c r="AA269" s="2">
        <v>0</v>
      </c>
      <c r="AB269" s="2">
        <v>0</v>
      </c>
    </row>
    <row r="270" spans="1:28" x14ac:dyDescent="0.3">
      <c r="A270" s="1">
        <v>2027</v>
      </c>
      <c r="B270" s="1">
        <v>1</v>
      </c>
      <c r="C270" s="2">
        <v>1.8808694739741201</v>
      </c>
      <c r="D270" s="2">
        <v>1.2291079689998099</v>
      </c>
      <c r="E270" s="2">
        <v>6.9602577109587104E-3</v>
      </c>
      <c r="F270" s="2">
        <v>0.145696930251458</v>
      </c>
      <c r="G270" s="2">
        <v>0</v>
      </c>
      <c r="H270" s="2">
        <v>0</v>
      </c>
      <c r="I270" s="2">
        <v>0</v>
      </c>
      <c r="J270" s="2">
        <v>-2.9923975945365399E-2</v>
      </c>
      <c r="K270" s="2">
        <v>0.60030804015922001</v>
      </c>
      <c r="L270" s="2">
        <v>-0.174863058286264</v>
      </c>
      <c r="M270" s="2">
        <v>0.103583311084297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</row>
    <row r="271" spans="1:28" x14ac:dyDescent="0.3">
      <c r="A271" s="1">
        <v>2027</v>
      </c>
      <c r="B271" s="1">
        <v>2</v>
      </c>
      <c r="C271" s="2">
        <v>1.6812769343798799</v>
      </c>
      <c r="D271" s="2">
        <v>1.2291079689998099</v>
      </c>
      <c r="E271" s="2">
        <v>0</v>
      </c>
      <c r="F271" s="2">
        <v>0</v>
      </c>
      <c r="G271" s="2">
        <v>1.6434964198324499E-2</v>
      </c>
      <c r="H271" s="2">
        <v>0</v>
      </c>
      <c r="I271" s="2">
        <v>0</v>
      </c>
      <c r="J271" s="2">
        <v>-4.0123022070713103E-2</v>
      </c>
      <c r="K271" s="2">
        <v>0.60112127471060595</v>
      </c>
      <c r="L271" s="2">
        <v>-0.175150822969798</v>
      </c>
      <c r="M271" s="2">
        <v>0</v>
      </c>
      <c r="N271" s="2">
        <v>4.9886571511648201E-2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2.2204460492503101E-16</v>
      </c>
      <c r="AB271" s="2">
        <v>0</v>
      </c>
    </row>
    <row r="272" spans="1:28" x14ac:dyDescent="0.3">
      <c r="A272" s="1">
        <v>2027</v>
      </c>
      <c r="B272" s="1">
        <v>3</v>
      </c>
      <c r="C272" s="2">
        <v>1.83804959709855</v>
      </c>
      <c r="D272" s="2">
        <v>1.2291079689998099</v>
      </c>
      <c r="E272" s="2">
        <v>0</v>
      </c>
      <c r="F272" s="2">
        <v>0</v>
      </c>
      <c r="G272" s="2">
        <v>0</v>
      </c>
      <c r="H272" s="2">
        <v>8.1394597795549709E-3</v>
      </c>
      <c r="I272" s="2">
        <v>0</v>
      </c>
      <c r="J272" s="2">
        <v>-7.3884224432544998E-2</v>
      </c>
      <c r="K272" s="2">
        <v>0.60172042716785401</v>
      </c>
      <c r="L272" s="2">
        <v>-0.175427155989235</v>
      </c>
      <c r="M272" s="2">
        <v>0</v>
      </c>
      <c r="N272" s="2">
        <v>0</v>
      </c>
      <c r="O272" s="2">
        <v>0.248393121573111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</row>
    <row r="273" spans="1:28" x14ac:dyDescent="0.3">
      <c r="A273" s="1">
        <v>2027</v>
      </c>
      <c r="B273" s="1">
        <v>4</v>
      </c>
      <c r="C273" s="2">
        <v>1.8736028028562099</v>
      </c>
      <c r="D273" s="2">
        <v>1.2291079689998099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-0.13034973875123201</v>
      </c>
      <c r="K273" s="2">
        <v>0.60246012235804303</v>
      </c>
      <c r="L273" s="2">
        <v>-0.17567504890413499</v>
      </c>
      <c r="M273" s="2">
        <v>0</v>
      </c>
      <c r="N273" s="2">
        <v>0</v>
      </c>
      <c r="O273" s="2">
        <v>0</v>
      </c>
      <c r="P273" s="2">
        <v>0.34805949915371698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</row>
    <row r="274" spans="1:28" x14ac:dyDescent="0.3">
      <c r="A274" s="1">
        <v>2027</v>
      </c>
      <c r="B274" s="1">
        <v>5</v>
      </c>
      <c r="C274" s="2">
        <v>2.0883916455493101</v>
      </c>
      <c r="D274" s="2">
        <v>1.2291079689998099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-0.23810767511130199</v>
      </c>
      <c r="K274" s="2">
        <v>0.60325510390702497</v>
      </c>
      <c r="L274" s="2">
        <v>-0.17595850425203799</v>
      </c>
      <c r="M274" s="2">
        <v>0</v>
      </c>
      <c r="N274" s="2">
        <v>0</v>
      </c>
      <c r="O274" s="2">
        <v>0</v>
      </c>
      <c r="P274" s="2">
        <v>0</v>
      </c>
      <c r="Q274" s="2">
        <v>0.67009475200580804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</row>
    <row r="275" spans="1:28" x14ac:dyDescent="0.3">
      <c r="A275" s="1">
        <v>2027</v>
      </c>
      <c r="B275" s="1">
        <v>6</v>
      </c>
      <c r="C275" s="2">
        <v>2.1289571907940399</v>
      </c>
      <c r="D275" s="2">
        <v>1.2291079689998099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-0.31001200637576098</v>
      </c>
      <c r="K275" s="2">
        <v>0.60411156550975398</v>
      </c>
      <c r="L275" s="2">
        <v>-0.17625022011354599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0.78199988277377797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4.4408920985006301E-16</v>
      </c>
      <c r="AB275" s="2">
        <v>0</v>
      </c>
    </row>
    <row r="276" spans="1:28" x14ac:dyDescent="0.3">
      <c r="A276" s="1">
        <v>2027</v>
      </c>
      <c r="B276" s="1">
        <v>7</v>
      </c>
      <c r="C276" s="2">
        <v>2.2562578947879501</v>
      </c>
      <c r="D276" s="2">
        <v>1.2291079689998099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-0.36750861649104899</v>
      </c>
      <c r="K276" s="2">
        <v>0.60483068222288905</v>
      </c>
      <c r="L276" s="2">
        <v>-0.17656848583858401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0.96639634589487799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-4.4408920985006301E-16</v>
      </c>
      <c r="AB276" s="2">
        <v>0</v>
      </c>
    </row>
    <row r="277" spans="1:28" x14ac:dyDescent="0.3">
      <c r="A277" s="1">
        <v>2027</v>
      </c>
      <c r="B277" s="1">
        <v>8</v>
      </c>
      <c r="C277" s="2">
        <v>2.2835776196172599</v>
      </c>
      <c r="D277" s="2">
        <v>1.2291079689998099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-0.37190902410086102</v>
      </c>
      <c r="K277" s="2">
        <v>0.60543128505664101</v>
      </c>
      <c r="L277" s="2">
        <v>-0.176889155404646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0.99783654506630903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</row>
    <row r="278" spans="1:28" x14ac:dyDescent="0.3">
      <c r="A278" s="1">
        <v>2027</v>
      </c>
      <c r="B278" s="1">
        <v>9</v>
      </c>
      <c r="C278" s="2">
        <v>2.1343722402400398</v>
      </c>
      <c r="D278" s="2">
        <v>1.2291079689998099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-0.31630338590483498</v>
      </c>
      <c r="K278" s="2">
        <v>0.60599138465451396</v>
      </c>
      <c r="L278" s="2">
        <v>-0.177229165753614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0.79280543824415795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</row>
    <row r="279" spans="1:28" x14ac:dyDescent="0.3">
      <c r="A279" s="1">
        <v>2027</v>
      </c>
      <c r="B279" s="1">
        <v>10</v>
      </c>
      <c r="C279" s="2">
        <v>2.0523438520836201</v>
      </c>
      <c r="D279" s="2">
        <v>1.2291079689998099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-0.22620499849835499</v>
      </c>
      <c r="K279" s="2">
        <v>0.60663743192880804</v>
      </c>
      <c r="L279" s="2">
        <v>-0.177570810441565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0.62037426009491603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</row>
    <row r="280" spans="1:28" x14ac:dyDescent="0.3">
      <c r="A280" s="1">
        <v>2027</v>
      </c>
      <c r="B280" s="1">
        <v>11</v>
      </c>
      <c r="C280" s="2">
        <v>1.7885787907258801</v>
      </c>
      <c r="D280" s="2">
        <v>1.2291079689998099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-8.8771134577677102E-2</v>
      </c>
      <c r="K280" s="2">
        <v>0.607563754083979</v>
      </c>
      <c r="L280" s="2">
        <v>-0.17789556948509799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0.218573771704859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</row>
    <row r="281" spans="1:28" x14ac:dyDescent="0.3">
      <c r="A281" s="1">
        <v>2027</v>
      </c>
      <c r="B281" s="1">
        <v>12</v>
      </c>
      <c r="C281" s="2">
        <v>1.8659241022851101</v>
      </c>
      <c r="D281" s="2">
        <v>1.2291079689998099</v>
      </c>
      <c r="E281" s="2">
        <v>2.5661226239060801E-3</v>
      </c>
      <c r="F281" s="2">
        <v>0</v>
      </c>
      <c r="G281" s="2">
        <v>0</v>
      </c>
      <c r="H281" s="2">
        <v>0</v>
      </c>
      <c r="I281" s="2">
        <v>9.6657510055062207E-2</v>
      </c>
      <c r="J281" s="2">
        <v>-4.8407794978656403E-2</v>
      </c>
      <c r="K281" s="2">
        <v>0.60859631527787506</v>
      </c>
      <c r="L281" s="2">
        <v>-0.178216998772353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0.15562097907946501</v>
      </c>
      <c r="Y281" s="2">
        <v>0</v>
      </c>
      <c r="Z281" s="2">
        <v>0</v>
      </c>
      <c r="AA281" s="2">
        <v>2.2204460492503101E-16</v>
      </c>
      <c r="AB281" s="2">
        <v>0</v>
      </c>
    </row>
    <row r="282" spans="1:28" x14ac:dyDescent="0.3">
      <c r="A282" s="1">
        <v>2028</v>
      </c>
      <c r="B282" s="1">
        <v>1</v>
      </c>
      <c r="C282" s="2">
        <v>1.8866292838149901</v>
      </c>
      <c r="D282" s="2">
        <v>1.2291079689998099</v>
      </c>
      <c r="E282" s="2">
        <v>6.9602577109587104E-3</v>
      </c>
      <c r="F282" s="2">
        <v>0.145696930251458</v>
      </c>
      <c r="G282" s="2">
        <v>0</v>
      </c>
      <c r="H282" s="2">
        <v>0</v>
      </c>
      <c r="I282" s="2">
        <v>0</v>
      </c>
      <c r="J282" s="2">
        <v>-2.9923975945365399E-2</v>
      </c>
      <c r="K282" s="2">
        <v>0.60970981528262003</v>
      </c>
      <c r="L282" s="2">
        <v>-0.178505023568786</v>
      </c>
      <c r="M282" s="2">
        <v>0.103583311084297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-2.2204460492503101E-16</v>
      </c>
      <c r="AB282" s="2">
        <v>0</v>
      </c>
    </row>
    <row r="283" spans="1:28" x14ac:dyDescent="0.3">
      <c r="A283" s="1">
        <v>2028</v>
      </c>
      <c r="B283" s="1">
        <v>2</v>
      </c>
      <c r="C283" s="2">
        <v>1.74922163529097</v>
      </c>
      <c r="D283" s="2">
        <v>1.2291079689998099</v>
      </c>
      <c r="E283" s="2">
        <v>0</v>
      </c>
      <c r="F283" s="2">
        <v>0</v>
      </c>
      <c r="G283" s="2">
        <v>1.6434964198324499E-2</v>
      </c>
      <c r="H283" s="2">
        <v>0</v>
      </c>
      <c r="I283" s="2">
        <v>0</v>
      </c>
      <c r="J283" s="2">
        <v>-4.0123022070713103E-2</v>
      </c>
      <c r="K283" s="2">
        <v>0.61074785874178605</v>
      </c>
      <c r="L283" s="2">
        <v>-0.17876868717650499</v>
      </c>
      <c r="M283" s="2">
        <v>0</v>
      </c>
      <c r="N283" s="2">
        <v>4.9886571511648201E-2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6.1935981086618699E-2</v>
      </c>
      <c r="Z283" s="2">
        <v>0</v>
      </c>
      <c r="AA283" s="2">
        <v>2.2204460492503101E-16</v>
      </c>
      <c r="AB283" s="2">
        <v>0</v>
      </c>
    </row>
    <row r="284" spans="1:28" x14ac:dyDescent="0.3">
      <c r="A284" s="1">
        <v>2028</v>
      </c>
      <c r="B284" s="1">
        <v>3</v>
      </c>
      <c r="C284" s="2">
        <v>1.8443850393629699</v>
      </c>
      <c r="D284" s="2">
        <v>1.2291079689998099</v>
      </c>
      <c r="E284" s="2">
        <v>0</v>
      </c>
      <c r="F284" s="2">
        <v>0</v>
      </c>
      <c r="G284" s="2">
        <v>0</v>
      </c>
      <c r="H284" s="2">
        <v>8.1394597795549709E-3</v>
      </c>
      <c r="I284" s="2">
        <v>0</v>
      </c>
      <c r="J284" s="2">
        <v>-7.3884224432544998E-2</v>
      </c>
      <c r="K284" s="2">
        <v>0.61162245734374499</v>
      </c>
      <c r="L284" s="2">
        <v>-0.17899374390070799</v>
      </c>
      <c r="M284" s="2">
        <v>0</v>
      </c>
      <c r="N284" s="2">
        <v>0</v>
      </c>
      <c r="O284" s="2">
        <v>0.248393121573111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2.2204460492503101E-16</v>
      </c>
      <c r="AB284" s="2">
        <v>0</v>
      </c>
    </row>
    <row r="285" spans="1:28" x14ac:dyDescent="0.3">
      <c r="A285" s="1">
        <v>2028</v>
      </c>
      <c r="B285" s="1">
        <v>4</v>
      </c>
      <c r="C285" s="2">
        <v>1.88019540943105</v>
      </c>
      <c r="D285" s="2">
        <v>1.2291079689998099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-0.13034973875123201</v>
      </c>
      <c r="K285" s="2">
        <v>0.61256526660174304</v>
      </c>
      <c r="L285" s="2">
        <v>-0.179187586572992</v>
      </c>
      <c r="M285" s="2">
        <v>0</v>
      </c>
      <c r="N285" s="2">
        <v>0</v>
      </c>
      <c r="O285" s="2">
        <v>0</v>
      </c>
      <c r="P285" s="2">
        <v>0.34805949915371698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-2.2204460492503101E-16</v>
      </c>
      <c r="AB285" s="2">
        <v>0</v>
      </c>
    </row>
    <row r="286" spans="1:28" x14ac:dyDescent="0.3">
      <c r="A286" s="1">
        <v>2028</v>
      </c>
      <c r="B286" s="1">
        <v>5</v>
      </c>
      <c r="C286" s="2">
        <v>2.09515100819941</v>
      </c>
      <c r="D286" s="2">
        <v>1.2291079689998099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-0.23810767511130199</v>
      </c>
      <c r="K286" s="2">
        <v>0.61345846590856101</v>
      </c>
      <c r="L286" s="2">
        <v>-0.17940250360346799</v>
      </c>
      <c r="M286" s="2">
        <v>0</v>
      </c>
      <c r="N286" s="2">
        <v>0</v>
      </c>
      <c r="O286" s="2">
        <v>0</v>
      </c>
      <c r="P286" s="2">
        <v>0</v>
      </c>
      <c r="Q286" s="2">
        <v>0.67009475200580804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4.4408920985006301E-16</v>
      </c>
      <c r="AB286" s="2">
        <v>0</v>
      </c>
    </row>
    <row r="287" spans="1:28" x14ac:dyDescent="0.3">
      <c r="A287" s="1">
        <v>2028</v>
      </c>
      <c r="B287" s="1">
        <v>6</v>
      </c>
      <c r="C287" s="2">
        <v>2.1358168175392702</v>
      </c>
      <c r="D287" s="2">
        <v>1.2291079689998099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-0.31001200637576098</v>
      </c>
      <c r="K287" s="2">
        <v>0.61435601648350902</v>
      </c>
      <c r="L287" s="2">
        <v>-0.179635044342073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0.78199988277377797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</row>
    <row r="288" spans="1:28" x14ac:dyDescent="0.3">
      <c r="A288" s="1">
        <v>2028</v>
      </c>
      <c r="B288" s="1">
        <v>7</v>
      </c>
      <c r="C288" s="2">
        <v>2.2632283356370602</v>
      </c>
      <c r="D288" s="2">
        <v>1.2291079689998099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-0.36750861649104899</v>
      </c>
      <c r="K288" s="2">
        <v>0.61511748823935697</v>
      </c>
      <c r="L288" s="2">
        <v>-0.17988485100594201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0.96639634589487799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</row>
    <row r="289" spans="1:28" x14ac:dyDescent="0.3">
      <c r="A289" s="1">
        <v>2028</v>
      </c>
      <c r="B289" s="1">
        <v>8</v>
      </c>
      <c r="C289" s="2">
        <v>2.2907340842780402</v>
      </c>
      <c r="D289" s="2">
        <v>1.2291079689998099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-0.37190902410086102</v>
      </c>
      <c r="K289" s="2">
        <v>0.61581088801633199</v>
      </c>
      <c r="L289" s="2">
        <v>-0.180112293703555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0.99783654506630903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</row>
    <row r="290" spans="1:28" x14ac:dyDescent="0.3">
      <c r="A290" s="1">
        <v>2028</v>
      </c>
      <c r="B290" s="1">
        <v>9</v>
      </c>
      <c r="C290" s="2">
        <v>2.1417870798008098</v>
      </c>
      <c r="D290" s="2">
        <v>1.2291079689998099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-0.31630338590483498</v>
      </c>
      <c r="K290" s="2">
        <v>0.61649358609370597</v>
      </c>
      <c r="L290" s="2">
        <v>-0.18031652763203099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0.79280543824415795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-4.4408920985006301E-16</v>
      </c>
      <c r="AB290" s="2">
        <v>0</v>
      </c>
    </row>
    <row r="291" spans="1:28" x14ac:dyDescent="0.3">
      <c r="A291" s="1">
        <v>2028</v>
      </c>
      <c r="B291" s="1">
        <v>10</v>
      </c>
      <c r="C291" s="2">
        <v>2.06002226654455</v>
      </c>
      <c r="D291" s="2">
        <v>1.2291079689998099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-0.22620499849835499</v>
      </c>
      <c r="K291" s="2">
        <v>0.61725217779798403</v>
      </c>
      <c r="L291" s="2">
        <v>-0.18050714184980499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0.62037426009491603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</row>
    <row r="292" spans="1:28" x14ac:dyDescent="0.3">
      <c r="A292" s="1">
        <v>2028</v>
      </c>
      <c r="B292" s="1">
        <v>11</v>
      </c>
      <c r="C292" s="2">
        <v>1.7964697614114</v>
      </c>
      <c r="D292" s="2">
        <v>1.2291079689998099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-8.8771134577677102E-2</v>
      </c>
      <c r="K292" s="2">
        <v>0.61826237875062096</v>
      </c>
      <c r="L292" s="2">
        <v>-0.18070322346621601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0.218573771704859</v>
      </c>
      <c r="X292" s="2">
        <v>0</v>
      </c>
      <c r="Y292" s="2">
        <v>0</v>
      </c>
      <c r="Z292" s="2">
        <v>0</v>
      </c>
      <c r="AA292" s="2">
        <v>4.4408920985006301E-16</v>
      </c>
      <c r="AB292" s="2">
        <v>0</v>
      </c>
    </row>
    <row r="293" spans="1:28" x14ac:dyDescent="0.3">
      <c r="A293" s="1">
        <v>2028</v>
      </c>
      <c r="B293" s="1">
        <v>12</v>
      </c>
      <c r="C293" s="2">
        <v>1.87396561776746</v>
      </c>
      <c r="D293" s="2">
        <v>1.2291079689998099</v>
      </c>
      <c r="E293" s="2">
        <v>2.5661226239060801E-3</v>
      </c>
      <c r="F293" s="2">
        <v>0</v>
      </c>
      <c r="G293" s="2">
        <v>0</v>
      </c>
      <c r="H293" s="2">
        <v>0</v>
      </c>
      <c r="I293" s="2">
        <v>9.6657510055062207E-2</v>
      </c>
      <c r="J293" s="2">
        <v>-4.8407794978656403E-2</v>
      </c>
      <c r="K293" s="2">
        <v>0.61935659818533095</v>
      </c>
      <c r="L293" s="2">
        <v>-0.18093576619745899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0.15562097907946501</v>
      </c>
      <c r="Y293" s="2">
        <v>0</v>
      </c>
      <c r="Z293" s="2">
        <v>0</v>
      </c>
      <c r="AA293" s="2">
        <v>4.4408920985006301E-16</v>
      </c>
      <c r="AB293" s="2">
        <v>0</v>
      </c>
    </row>
    <row r="294" spans="1:28" x14ac:dyDescent="0.3">
      <c r="A294" s="1">
        <v>2029</v>
      </c>
      <c r="B294" s="1">
        <v>1</v>
      </c>
      <c r="C294" s="2">
        <v>1.8947802915249401</v>
      </c>
      <c r="D294" s="2">
        <v>1.2291079689998099</v>
      </c>
      <c r="E294" s="2">
        <v>6.9602577109587104E-3</v>
      </c>
      <c r="F294" s="2">
        <v>0.145696930251458</v>
      </c>
      <c r="G294" s="2">
        <v>0</v>
      </c>
      <c r="H294" s="2">
        <v>0</v>
      </c>
      <c r="I294" s="2">
        <v>0</v>
      </c>
      <c r="J294" s="2">
        <v>-2.9923975945365399E-2</v>
      </c>
      <c r="K294" s="2">
        <v>0.62053484115403601</v>
      </c>
      <c r="L294" s="2">
        <v>-0.18117904173025501</v>
      </c>
      <c r="M294" s="2">
        <v>0.103583311084297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2.2204460492503101E-16</v>
      </c>
      <c r="AB294" s="2">
        <v>0</v>
      </c>
    </row>
    <row r="295" spans="1:28" x14ac:dyDescent="0.3">
      <c r="A295" s="1">
        <v>2029</v>
      </c>
      <c r="B295" s="1">
        <v>2</v>
      </c>
      <c r="C295" s="2">
        <v>1.69552048203817</v>
      </c>
      <c r="D295" s="2">
        <v>1.2291079689998099</v>
      </c>
      <c r="E295" s="2">
        <v>0</v>
      </c>
      <c r="F295" s="2">
        <v>0</v>
      </c>
      <c r="G295" s="2">
        <v>1.6434964198324499E-2</v>
      </c>
      <c r="H295" s="2">
        <v>0</v>
      </c>
      <c r="I295" s="2">
        <v>0</v>
      </c>
      <c r="J295" s="2">
        <v>-4.0123022070713103E-2</v>
      </c>
      <c r="K295" s="2">
        <v>0.62164497900044802</v>
      </c>
      <c r="L295" s="2">
        <v>-0.18143097960134799</v>
      </c>
      <c r="M295" s="2">
        <v>0</v>
      </c>
      <c r="N295" s="2">
        <v>4.9886571511648201E-2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2.2204460492503101E-16</v>
      </c>
      <c r="AB295" s="2">
        <v>0</v>
      </c>
    </row>
    <row r="296" spans="1:28" x14ac:dyDescent="0.3">
      <c r="A296" s="1">
        <v>2029</v>
      </c>
      <c r="B296" s="1">
        <v>3</v>
      </c>
      <c r="C296" s="2">
        <v>1.85258265818777</v>
      </c>
      <c r="D296" s="2">
        <v>1.2291079689998099</v>
      </c>
      <c r="E296" s="2">
        <v>0</v>
      </c>
      <c r="F296" s="2">
        <v>0</v>
      </c>
      <c r="G296" s="2">
        <v>0</v>
      </c>
      <c r="H296" s="2">
        <v>8.1394597795549709E-3</v>
      </c>
      <c r="I296" s="2">
        <v>0</v>
      </c>
      <c r="J296" s="2">
        <v>-7.3884224432544998E-2</v>
      </c>
      <c r="K296" s="2">
        <v>0.62249696080894801</v>
      </c>
      <c r="L296" s="2">
        <v>-0.18167062854110799</v>
      </c>
      <c r="M296" s="2">
        <v>0</v>
      </c>
      <c r="N296" s="2">
        <v>0</v>
      </c>
      <c r="O296" s="2">
        <v>0.248393121573111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-2.2204460492503101E-16</v>
      </c>
      <c r="AB296" s="2">
        <v>0</v>
      </c>
    </row>
    <row r="297" spans="1:28" x14ac:dyDescent="0.3">
      <c r="A297" s="1">
        <v>2029</v>
      </c>
      <c r="B297" s="1">
        <v>4</v>
      </c>
      <c r="C297" s="2">
        <v>1.8882921061803399</v>
      </c>
      <c r="D297" s="2">
        <v>1.2291079689998099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-0.13034973875123201</v>
      </c>
      <c r="K297" s="2">
        <v>0.62335897283650799</v>
      </c>
      <c r="L297" s="2">
        <v>-0.18188459605846999</v>
      </c>
      <c r="M297" s="2">
        <v>0</v>
      </c>
      <c r="N297" s="2">
        <v>0</v>
      </c>
      <c r="O297" s="2">
        <v>0</v>
      </c>
      <c r="P297" s="2">
        <v>0.34805949915371698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-2.2204460492503101E-16</v>
      </c>
      <c r="AB297" s="2">
        <v>0</v>
      </c>
    </row>
    <row r="298" spans="1:28" x14ac:dyDescent="0.3">
      <c r="A298" s="1">
        <v>2029</v>
      </c>
      <c r="B298" s="1">
        <v>5</v>
      </c>
      <c r="C298" s="2">
        <v>2.1029899277651198</v>
      </c>
      <c r="D298" s="2">
        <v>1.2291079689998099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-0.23810767511130199</v>
      </c>
      <c r="K298" s="2">
        <v>0.62402801205587</v>
      </c>
      <c r="L298" s="2">
        <v>-0.18213313018506699</v>
      </c>
      <c r="M298" s="2">
        <v>0</v>
      </c>
      <c r="N298" s="2">
        <v>0</v>
      </c>
      <c r="O298" s="2">
        <v>0</v>
      </c>
      <c r="P298" s="2">
        <v>0</v>
      </c>
      <c r="Q298" s="2">
        <v>0.67009475200580804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</row>
    <row r="299" spans="1:28" x14ac:dyDescent="0.3">
      <c r="A299" s="1">
        <v>2029</v>
      </c>
      <c r="B299" s="1">
        <v>6</v>
      </c>
      <c r="C299" s="2">
        <v>2.14334887328372</v>
      </c>
      <c r="D299" s="2">
        <v>1.2291079689998099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-0.31001200637576098</v>
      </c>
      <c r="K299" s="2">
        <v>0.62464583269215201</v>
      </c>
      <c r="L299" s="2">
        <v>-0.18239280480626499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0.78199988277377797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</row>
    <row r="300" spans="1:28" x14ac:dyDescent="0.3">
      <c r="A300" s="1">
        <v>2029</v>
      </c>
      <c r="B300" s="1">
        <v>7</v>
      </c>
      <c r="C300" s="2">
        <v>2.27055562859104</v>
      </c>
      <c r="D300" s="2">
        <v>1.2291079689998099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-0.36750861649104899</v>
      </c>
      <c r="K300" s="2">
        <v>0.62522010895237201</v>
      </c>
      <c r="L300" s="2">
        <v>-0.182660178764977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0.96639634589487799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</row>
    <row r="301" spans="1:28" x14ac:dyDescent="0.3">
      <c r="A301" s="1">
        <v>2029</v>
      </c>
      <c r="B301" s="1">
        <v>8</v>
      </c>
      <c r="C301" s="2">
        <v>2.2980356876181598</v>
      </c>
      <c r="D301" s="2">
        <v>1.2291079689998099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-0.37190902410086102</v>
      </c>
      <c r="K301" s="2">
        <v>0.62589122054801105</v>
      </c>
      <c r="L301" s="2">
        <v>-0.182891022895113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0.99783654506630903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</row>
    <row r="302" spans="1:28" x14ac:dyDescent="0.3">
      <c r="A302" s="1">
        <v>2029</v>
      </c>
      <c r="B302" s="1">
        <v>9</v>
      </c>
      <c r="C302" s="2">
        <v>2.14913699850162</v>
      </c>
      <c r="D302" s="2">
        <v>1.2291079689998099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-0.31630338590483498</v>
      </c>
      <c r="K302" s="2">
        <v>0.62660998133474499</v>
      </c>
      <c r="L302" s="2">
        <v>-0.183083004172264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0.79280543824415795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4.4408920985006301E-16</v>
      </c>
      <c r="AB302" s="2">
        <v>0</v>
      </c>
    </row>
    <row r="303" spans="1:28" x14ac:dyDescent="0.3">
      <c r="A303" s="1">
        <v>2029</v>
      </c>
      <c r="B303" s="1">
        <v>10</v>
      </c>
      <c r="C303" s="2">
        <v>2.0673288127581801</v>
      </c>
      <c r="D303" s="2">
        <v>1.2291079689998099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-0.22620499849835499</v>
      </c>
      <c r="K303" s="2">
        <v>0.62730273958267102</v>
      </c>
      <c r="L303" s="2">
        <v>-0.18325115742086501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0.62037426009491603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</row>
    <row r="304" spans="1:28" x14ac:dyDescent="0.3">
      <c r="A304" s="1">
        <v>2029</v>
      </c>
      <c r="B304" s="1">
        <v>11</v>
      </c>
      <c r="C304" s="2">
        <v>1.80353704307139</v>
      </c>
      <c r="D304" s="2">
        <v>1.2291079689998099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-8.8771134577677102E-2</v>
      </c>
      <c r="K304" s="2">
        <v>0.62804948629665402</v>
      </c>
      <c r="L304" s="2">
        <v>-0.18342304935226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0.218573771704859</v>
      </c>
      <c r="X304" s="2">
        <v>0</v>
      </c>
      <c r="Y304" s="2">
        <v>0</v>
      </c>
      <c r="Z304" s="2">
        <v>0</v>
      </c>
      <c r="AA304" s="2">
        <v>2.2204460492503101E-16</v>
      </c>
      <c r="AB304" s="2">
        <v>0</v>
      </c>
    </row>
    <row r="305" spans="1:28" x14ac:dyDescent="0.3">
      <c r="A305" s="1">
        <v>2029</v>
      </c>
      <c r="B305" s="1">
        <v>12</v>
      </c>
      <c r="C305" s="2">
        <v>1.8807895454024199</v>
      </c>
      <c r="D305" s="2">
        <v>1.2291079689998099</v>
      </c>
      <c r="E305" s="2">
        <v>2.5661226239060801E-3</v>
      </c>
      <c r="F305" s="2">
        <v>0</v>
      </c>
      <c r="G305" s="2">
        <v>0</v>
      </c>
      <c r="H305" s="2">
        <v>0</v>
      </c>
      <c r="I305" s="2">
        <v>9.6657510055062207E-2</v>
      </c>
      <c r="J305" s="2">
        <v>-4.8407794978656403E-2</v>
      </c>
      <c r="K305" s="2">
        <v>0.62887506800605397</v>
      </c>
      <c r="L305" s="2">
        <v>-0.183630308383227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0.15562097907946501</v>
      </c>
      <c r="Y305" s="2">
        <v>0</v>
      </c>
      <c r="Z305" s="2">
        <v>0</v>
      </c>
      <c r="AA305" s="2">
        <v>2.2204460492503101E-16</v>
      </c>
      <c r="AB305" s="2">
        <v>0</v>
      </c>
    </row>
    <row r="306" spans="1:28" x14ac:dyDescent="0.3">
      <c r="A306" s="1">
        <v>2030</v>
      </c>
      <c r="B306" s="1">
        <v>1</v>
      </c>
      <c r="C306" s="2">
        <v>1.90160493631091</v>
      </c>
      <c r="D306" s="2">
        <v>1.2291079689998099</v>
      </c>
      <c r="E306" s="2">
        <v>6.9602577109587104E-3</v>
      </c>
      <c r="F306" s="2">
        <v>0.145696930251458</v>
      </c>
      <c r="G306" s="2">
        <v>0</v>
      </c>
      <c r="H306" s="2">
        <v>0</v>
      </c>
      <c r="I306" s="2">
        <v>0</v>
      </c>
      <c r="J306" s="2">
        <v>-2.9923975945365399E-2</v>
      </c>
      <c r="K306" s="2">
        <v>0.63001182715162296</v>
      </c>
      <c r="L306" s="2">
        <v>-0.18383138294187401</v>
      </c>
      <c r="M306" s="2">
        <v>0.103583311084297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</row>
    <row r="307" spans="1:28" x14ac:dyDescent="0.3">
      <c r="A307" s="1">
        <v>2030</v>
      </c>
      <c r="B307" s="1">
        <v>2</v>
      </c>
      <c r="C307" s="2">
        <v>1.7027979551323</v>
      </c>
      <c r="D307" s="2">
        <v>1.2291079689998099</v>
      </c>
      <c r="E307" s="2">
        <v>0</v>
      </c>
      <c r="F307" s="2">
        <v>0</v>
      </c>
      <c r="G307" s="2">
        <v>1.6434964198324499E-2</v>
      </c>
      <c r="H307" s="2">
        <v>0</v>
      </c>
      <c r="I307" s="2">
        <v>0</v>
      </c>
      <c r="J307" s="2">
        <v>-4.0123022070713103E-2</v>
      </c>
      <c r="K307" s="2">
        <v>0.63148964571221</v>
      </c>
      <c r="L307" s="2">
        <v>-0.18399817321898701</v>
      </c>
      <c r="M307" s="2">
        <v>0</v>
      </c>
      <c r="N307" s="2">
        <v>4.9886571511648201E-2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2.2204460492503101E-16</v>
      </c>
      <c r="AB307" s="2">
        <v>0</v>
      </c>
    </row>
    <row r="308" spans="1:28" x14ac:dyDescent="0.3">
      <c r="A308" s="1">
        <v>2030</v>
      </c>
      <c r="B308" s="1">
        <v>3</v>
      </c>
      <c r="C308" s="2">
        <v>1.86054486625269</v>
      </c>
      <c r="D308" s="2">
        <v>1.2291079689998099</v>
      </c>
      <c r="E308" s="2">
        <v>0</v>
      </c>
      <c r="F308" s="2">
        <v>0</v>
      </c>
      <c r="G308" s="2">
        <v>0</v>
      </c>
      <c r="H308" s="2">
        <v>8.1394597795549709E-3</v>
      </c>
      <c r="I308" s="2">
        <v>0</v>
      </c>
      <c r="J308" s="2">
        <v>-7.3884224432544998E-2</v>
      </c>
      <c r="K308" s="2">
        <v>0.63288508506322105</v>
      </c>
      <c r="L308" s="2">
        <v>-0.18409654473046699</v>
      </c>
      <c r="M308" s="2">
        <v>0</v>
      </c>
      <c r="N308" s="2">
        <v>0</v>
      </c>
      <c r="O308" s="2">
        <v>0.248393121573111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</row>
    <row r="309" spans="1:28" x14ac:dyDescent="0.3">
      <c r="A309" s="1">
        <v>2030</v>
      </c>
      <c r="B309" s="1">
        <v>4</v>
      </c>
      <c r="C309" s="2">
        <v>1.8970076221963801</v>
      </c>
      <c r="D309" s="2">
        <v>1.2291079689998099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-0.13034973875123201</v>
      </c>
      <c r="K309" s="2">
        <v>0.63434473591173102</v>
      </c>
      <c r="L309" s="2">
        <v>-0.18415484311765201</v>
      </c>
      <c r="M309" s="2">
        <v>0</v>
      </c>
      <c r="N309" s="2">
        <v>0</v>
      </c>
      <c r="O309" s="2">
        <v>0</v>
      </c>
      <c r="P309" s="2">
        <v>0.34805949915371698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2.2204460492503101E-16</v>
      </c>
      <c r="AB309" s="2">
        <v>0</v>
      </c>
    </row>
    <row r="310" spans="1:28" x14ac:dyDescent="0.3">
      <c r="A310" s="1">
        <v>2030</v>
      </c>
      <c r="B310" s="1">
        <v>5</v>
      </c>
      <c r="C310" s="2">
        <v>2.1122689107548802</v>
      </c>
      <c r="D310" s="2">
        <v>1.2291079689998099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-0.23810767511130199</v>
      </c>
      <c r="K310" s="2">
        <v>0.63540538578986105</v>
      </c>
      <c r="L310" s="2">
        <v>-0.18423152092929601</v>
      </c>
      <c r="M310" s="2">
        <v>0</v>
      </c>
      <c r="N310" s="2">
        <v>0</v>
      </c>
      <c r="O310" s="2">
        <v>0</v>
      </c>
      <c r="P310" s="2">
        <v>0</v>
      </c>
      <c r="Q310" s="2">
        <v>0.67009475200580804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</row>
    <row r="311" spans="1:28" x14ac:dyDescent="0.3">
      <c r="A311" s="1">
        <v>2030</v>
      </c>
      <c r="B311" s="1">
        <v>6</v>
      </c>
      <c r="C311" s="2">
        <v>2.15292746287829</v>
      </c>
      <c r="D311" s="2">
        <v>1.2291079689998099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-0.31001200637576098</v>
      </c>
      <c r="K311" s="2">
        <v>0.636183097842145</v>
      </c>
      <c r="L311" s="2">
        <v>-0.184351480361689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0.78199988277377797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</row>
    <row r="312" spans="1:28" x14ac:dyDescent="0.3">
      <c r="A312" s="1">
        <v>2030</v>
      </c>
      <c r="B312" s="1">
        <v>7</v>
      </c>
      <c r="C312" s="2">
        <v>2.2801697930426101</v>
      </c>
      <c r="D312" s="2">
        <v>1.2291079689998099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-0.36750861649104899</v>
      </c>
      <c r="K312" s="2">
        <v>0.63668206021960505</v>
      </c>
      <c r="L312" s="2">
        <v>-0.18450796558064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0.96639634589487799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4.4408920985006301E-16</v>
      </c>
      <c r="AB312" s="2">
        <v>0</v>
      </c>
    </row>
    <row r="313" spans="1:28" x14ac:dyDescent="0.3">
      <c r="A313" s="1">
        <v>2030</v>
      </c>
      <c r="B313" s="1">
        <v>8</v>
      </c>
      <c r="C313" s="2">
        <v>2.3074544791248801</v>
      </c>
      <c r="D313" s="2">
        <v>1.2291079689998099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-0.37190902410086102</v>
      </c>
      <c r="K313" s="2">
        <v>0.63708322283326901</v>
      </c>
      <c r="L313" s="2">
        <v>-0.184664233673655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0.99783654506630903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4.4408920985006301E-16</v>
      </c>
      <c r="AB313" s="2">
        <v>0</v>
      </c>
    </row>
    <row r="314" spans="1:28" x14ac:dyDescent="0.3">
      <c r="A314" s="1">
        <v>2030</v>
      </c>
      <c r="B314" s="1">
        <v>9</v>
      </c>
      <c r="C314" s="2">
        <v>2.1583401033958198</v>
      </c>
      <c r="D314" s="2">
        <v>1.2291079689998099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-0.31630338590483498</v>
      </c>
      <c r="K314" s="2">
        <v>0.63754283232528097</v>
      </c>
      <c r="L314" s="2">
        <v>-0.1848127502686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0.79280543824415795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-4.4408920985006301E-16</v>
      </c>
      <c r="AB314" s="2">
        <v>0</v>
      </c>
    </row>
    <row r="315" spans="1:28" x14ac:dyDescent="0.3">
      <c r="A315" s="1">
        <v>2030</v>
      </c>
      <c r="B315" s="1">
        <v>10</v>
      </c>
      <c r="C315" s="2">
        <v>2.0765356210021801</v>
      </c>
      <c r="D315" s="2">
        <v>1.2291079689998099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-0.22620499849835499</v>
      </c>
      <c r="K315" s="2">
        <v>0.63822745638163203</v>
      </c>
      <c r="L315" s="2">
        <v>-0.18496906597582999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0.62037426009491603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</row>
    <row r="316" spans="1:28" x14ac:dyDescent="0.3">
      <c r="A316" s="1">
        <v>2030</v>
      </c>
      <c r="B316" s="1">
        <v>11</v>
      </c>
      <c r="C316" s="2">
        <v>1.8131124354319801</v>
      </c>
      <c r="D316" s="2">
        <v>1.2291079689998099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-8.8771134577677102E-2</v>
      </c>
      <c r="K316" s="2">
        <v>0.63935852200962895</v>
      </c>
      <c r="L316" s="2">
        <v>-0.18515669270464599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0.218573771704859</v>
      </c>
      <c r="X316" s="2">
        <v>0</v>
      </c>
      <c r="Y316" s="2">
        <v>0</v>
      </c>
      <c r="Z316" s="2">
        <v>0</v>
      </c>
      <c r="AA316" s="2">
        <v>2.2204460492503101E-16</v>
      </c>
      <c r="AB316" s="2">
        <v>0</v>
      </c>
    </row>
    <row r="317" spans="1:28" x14ac:dyDescent="0.3">
      <c r="A317" s="1">
        <v>2030</v>
      </c>
      <c r="B317" s="1">
        <v>12</v>
      </c>
      <c r="C317" s="2">
        <v>1.89085146641674</v>
      </c>
      <c r="D317" s="2">
        <v>1.2291079689998099</v>
      </c>
      <c r="E317" s="2">
        <v>2.5661226239060801E-3</v>
      </c>
      <c r="F317" s="2">
        <v>0</v>
      </c>
      <c r="G317" s="2">
        <v>0</v>
      </c>
      <c r="H317" s="2">
        <v>0</v>
      </c>
      <c r="I317" s="2">
        <v>9.6657510055062207E-2</v>
      </c>
      <c r="J317" s="2">
        <v>-4.8407794978656403E-2</v>
      </c>
      <c r="K317" s="2">
        <v>0.64071219945260305</v>
      </c>
      <c r="L317" s="2">
        <v>-0.185405518815457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0.15562097907946501</v>
      </c>
      <c r="Y317" s="2">
        <v>0</v>
      </c>
      <c r="Z317" s="2">
        <v>0</v>
      </c>
      <c r="AA317" s="2">
        <v>4.4408920985006301E-16</v>
      </c>
      <c r="AB317" s="2">
        <v>0</v>
      </c>
    </row>
    <row r="318" spans="1:28" x14ac:dyDescent="0.3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3">
      <c r="A319" t="s">
        <v>119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3">
      <c r="A320">
        <v>2005</v>
      </c>
      <c r="C320" s="25">
        <f>SUM(C6:C17)</f>
        <v>26.041198313469625</v>
      </c>
      <c r="D320" s="25">
        <f>SUM(D6:D17)</f>
        <v>14.749295627997716</v>
      </c>
      <c r="E320" s="25">
        <f t="shared" ref="E320:AB320" si="0">SUM(E6:E17)</f>
        <v>0</v>
      </c>
      <c r="F320" s="25">
        <f t="shared" si="0"/>
        <v>0.12893673251297399</v>
      </c>
      <c r="G320" s="25">
        <f t="shared" si="0"/>
        <v>1.44739952062357E-2</v>
      </c>
      <c r="H320" s="25">
        <f t="shared" si="0"/>
        <v>5.6953386619444199E-2</v>
      </c>
      <c r="I320" s="25">
        <f t="shared" si="0"/>
        <v>0.11165116030156499</v>
      </c>
      <c r="J320" s="25">
        <f t="shared" si="0"/>
        <v>-1.3202107607989092E-2</v>
      </c>
      <c r="K320" s="25">
        <f t="shared" si="0"/>
        <v>5.9368115051144326</v>
      </c>
      <c r="L320" s="25">
        <f t="shared" si="0"/>
        <v>-1.1198203168668854</v>
      </c>
      <c r="M320" s="25">
        <f t="shared" si="0"/>
        <v>9.3108999241251905E-2</v>
      </c>
      <c r="N320" s="25">
        <f t="shared" si="0"/>
        <v>2.6680304647146699E-2</v>
      </c>
      <c r="O320" s="25">
        <f t="shared" si="0"/>
        <v>0.23006509102721501</v>
      </c>
      <c r="P320" s="25">
        <f t="shared" si="0"/>
        <v>0.207829108350851</v>
      </c>
      <c r="Q320" s="25">
        <f t="shared" si="0"/>
        <v>0.54130560113597204</v>
      </c>
      <c r="R320" s="25">
        <f t="shared" si="0"/>
        <v>0.68389819179016298</v>
      </c>
      <c r="S320" s="25">
        <f t="shared" si="0"/>
        <v>1.0939309176418499</v>
      </c>
      <c r="T320" s="25">
        <f t="shared" si="0"/>
        <v>1.1178775525938101</v>
      </c>
      <c r="U320" s="25">
        <f t="shared" si="0"/>
        <v>0.84409009408245905</v>
      </c>
      <c r="V320" s="25">
        <f t="shared" si="0"/>
        <v>0.631142140118372</v>
      </c>
      <c r="W320" s="25">
        <f t="shared" si="0"/>
        <v>0.232645146722152</v>
      </c>
      <c r="X320" s="25">
        <f t="shared" si="0"/>
        <v>6.9809103330419606E-2</v>
      </c>
      <c r="Y320" s="25">
        <f t="shared" si="0"/>
        <v>0</v>
      </c>
      <c r="Z320" s="25">
        <f t="shared" si="0"/>
        <v>0.10179790022723301</v>
      </c>
      <c r="AA320" s="25">
        <f t="shared" si="0"/>
        <v>0.30191817928318265</v>
      </c>
      <c r="AB320" s="25">
        <f t="shared" si="0"/>
        <v>0</v>
      </c>
    </row>
    <row r="321" spans="1:28" x14ac:dyDescent="0.3">
      <c r="A321">
        <v>2006</v>
      </c>
      <c r="C321" s="25">
        <f t="shared" ref="C321" si="1">SUM(C18:C29)</f>
        <v>25.722369018411051</v>
      </c>
      <c r="D321" s="25">
        <f t="shared" ref="D321" si="2">SUM(D18:D29)</f>
        <v>14.749295627997716</v>
      </c>
      <c r="E321" s="25">
        <f t="shared" ref="E321:AB321" si="3">SUM(E18:E29)</f>
        <v>0</v>
      </c>
      <c r="F321" s="25">
        <f t="shared" si="3"/>
        <v>9.8175174001313606E-2</v>
      </c>
      <c r="G321" s="25">
        <f t="shared" si="3"/>
        <v>4.7131277777985897E-2</v>
      </c>
      <c r="H321" s="25">
        <f t="shared" si="3"/>
        <v>5.5963955125440303E-3</v>
      </c>
      <c r="I321" s="25">
        <f t="shared" si="3"/>
        <v>2.0001367984372999E-2</v>
      </c>
      <c r="J321" s="25">
        <f t="shared" si="3"/>
        <v>-6.511778920778491E-2</v>
      </c>
      <c r="K321" s="25">
        <f t="shared" si="3"/>
        <v>6.1877728225463029</v>
      </c>
      <c r="L321" s="25">
        <f t="shared" si="3"/>
        <v>-1.2438993526137896</v>
      </c>
      <c r="M321" s="25">
        <f t="shared" si="3"/>
        <v>0.114183639715931</v>
      </c>
      <c r="N321" s="25">
        <f t="shared" si="3"/>
        <v>3.0542645986982499E-2</v>
      </c>
      <c r="O321" s="25">
        <f t="shared" si="3"/>
        <v>0.207409471335847</v>
      </c>
      <c r="P321" s="25">
        <f t="shared" si="3"/>
        <v>0.39483248626925699</v>
      </c>
      <c r="Q321" s="25">
        <f t="shared" si="3"/>
        <v>0.63161651213609604</v>
      </c>
      <c r="R321" s="25">
        <f t="shared" si="3"/>
        <v>0.79744181395554303</v>
      </c>
      <c r="S321" s="25">
        <f t="shared" si="3"/>
        <v>0.90054623552836799</v>
      </c>
      <c r="T321" s="25">
        <f t="shared" si="3"/>
        <v>0.99034539812189404</v>
      </c>
      <c r="U321" s="25">
        <f t="shared" si="3"/>
        <v>0.764336140662497</v>
      </c>
      <c r="V321" s="25">
        <f t="shared" si="3"/>
        <v>0.61396839741812503</v>
      </c>
      <c r="W321" s="25">
        <f t="shared" si="3"/>
        <v>0.18761305526642999</v>
      </c>
      <c r="X321" s="25">
        <f t="shared" si="3"/>
        <v>0.232137103331267</v>
      </c>
      <c r="Y321" s="25">
        <f t="shared" si="3"/>
        <v>0</v>
      </c>
      <c r="Z321" s="25">
        <f t="shared" si="3"/>
        <v>0</v>
      </c>
      <c r="AA321" s="25">
        <f t="shared" si="3"/>
        <v>5.8440594684104612E-2</v>
      </c>
      <c r="AB321" s="25">
        <f t="shared" si="3"/>
        <v>0</v>
      </c>
    </row>
    <row r="322" spans="1:28" x14ac:dyDescent="0.3">
      <c r="A322">
        <v>2007</v>
      </c>
      <c r="C322" s="25">
        <f t="shared" ref="C322" si="4">SUM(C30:C41)</f>
        <v>25.562660583968327</v>
      </c>
      <c r="D322" s="25">
        <f t="shared" ref="D322" si="5">SUM(D30:D41)</f>
        <v>14.749295627997716</v>
      </c>
      <c r="E322" s="25">
        <f t="shared" ref="E322:AB322" si="6">SUM(E30:E41)</f>
        <v>0</v>
      </c>
      <c r="F322" s="25">
        <f t="shared" si="6"/>
        <v>6.4169699124084004E-2</v>
      </c>
      <c r="G322" s="25">
        <f t="shared" si="6"/>
        <v>3.40595606385855E-2</v>
      </c>
      <c r="H322" s="25">
        <f t="shared" si="6"/>
        <v>3.2074432827589199E-3</v>
      </c>
      <c r="I322" s="25">
        <f t="shared" si="6"/>
        <v>2.2849744715960799E-2</v>
      </c>
      <c r="J322" s="25">
        <f t="shared" si="6"/>
        <v>-0.13067695361957318</v>
      </c>
      <c r="K322" s="25">
        <f t="shared" si="6"/>
        <v>6.1026776805188856</v>
      </c>
      <c r="L322" s="25">
        <f t="shared" si="6"/>
        <v>-1.3133060845274076</v>
      </c>
      <c r="M322" s="25">
        <f t="shared" si="6"/>
        <v>0.18106535286042699</v>
      </c>
      <c r="N322" s="25">
        <f t="shared" si="6"/>
        <v>4.3284647715840903E-2</v>
      </c>
      <c r="O322" s="25">
        <f t="shared" si="6"/>
        <v>0.241938808751685</v>
      </c>
      <c r="P322" s="25">
        <f t="shared" si="6"/>
        <v>0.31121107933488601</v>
      </c>
      <c r="Q322" s="25">
        <f t="shared" si="6"/>
        <v>0.53737113189485597</v>
      </c>
      <c r="R322" s="25">
        <f t="shared" si="6"/>
        <v>0.725570690512788</v>
      </c>
      <c r="S322" s="25">
        <f t="shared" si="6"/>
        <v>0.95251340742593904</v>
      </c>
      <c r="T322" s="25">
        <f t="shared" si="6"/>
        <v>1.1125842650473401</v>
      </c>
      <c r="U322" s="25">
        <f t="shared" si="6"/>
        <v>0.80660416580815397</v>
      </c>
      <c r="V322" s="25">
        <f t="shared" si="6"/>
        <v>0.78685327729285603</v>
      </c>
      <c r="W322" s="25">
        <f t="shared" si="6"/>
        <v>0.20985054285524199</v>
      </c>
      <c r="X322" s="25">
        <f t="shared" si="6"/>
        <v>0.28132917223754</v>
      </c>
      <c r="Y322" s="25">
        <f t="shared" si="6"/>
        <v>0</v>
      </c>
      <c r="Z322" s="25">
        <f t="shared" si="6"/>
        <v>0</v>
      </c>
      <c r="AA322" s="25">
        <f t="shared" si="6"/>
        <v>-0.15979267590027599</v>
      </c>
      <c r="AB322" s="25">
        <f t="shared" si="6"/>
        <v>0</v>
      </c>
    </row>
    <row r="323" spans="1:28" x14ac:dyDescent="0.3">
      <c r="A323">
        <v>2008</v>
      </c>
      <c r="C323" s="25">
        <f t="shared" ref="C323" si="7">SUM(C42:C53)</f>
        <v>24.603048956572071</v>
      </c>
      <c r="D323" s="25">
        <f t="shared" ref="D323" si="8">SUM(D42:D53)</f>
        <v>14.749295627997716</v>
      </c>
      <c r="E323" s="25">
        <f t="shared" ref="E323:AB323" si="9">SUM(E42:E53)</f>
        <v>0</v>
      </c>
      <c r="F323" s="25">
        <f t="shared" si="9"/>
        <v>8.8256826791001095E-2</v>
      </c>
      <c r="G323" s="25">
        <f t="shared" si="9"/>
        <v>6.0047803340714002E-3</v>
      </c>
      <c r="H323" s="25">
        <f t="shared" si="9"/>
        <v>2.5916060943129101E-3</v>
      </c>
      <c r="I323" s="25">
        <f t="shared" si="9"/>
        <v>3.7089624431311398E-2</v>
      </c>
      <c r="J323" s="25">
        <f t="shared" si="9"/>
        <v>-0.36545745575670663</v>
      </c>
      <c r="K323" s="25">
        <f t="shared" si="9"/>
        <v>5.6132443917490269</v>
      </c>
      <c r="L323" s="25">
        <f t="shared" si="9"/>
        <v>-1.4914100888779322</v>
      </c>
      <c r="M323" s="25">
        <f t="shared" si="9"/>
        <v>0.115882398452546</v>
      </c>
      <c r="N323" s="25">
        <f t="shared" si="9"/>
        <v>8.4406198924165093E-2</v>
      </c>
      <c r="O323" s="25">
        <f t="shared" si="9"/>
        <v>0.25264031594643799</v>
      </c>
      <c r="P323" s="25">
        <f t="shared" si="9"/>
        <v>0.33288045955234902</v>
      </c>
      <c r="Q323" s="25">
        <f t="shared" si="9"/>
        <v>0.76218719847833905</v>
      </c>
      <c r="R323" s="25">
        <f t="shared" si="9"/>
        <v>0.80355883470267098</v>
      </c>
      <c r="S323" s="25">
        <f t="shared" si="9"/>
        <v>0.85929001399582305</v>
      </c>
      <c r="T323" s="25">
        <f t="shared" si="9"/>
        <v>0.99391656642068504</v>
      </c>
      <c r="U323" s="25">
        <f t="shared" si="9"/>
        <v>0.84037673611935404</v>
      </c>
      <c r="V323" s="25">
        <f t="shared" si="9"/>
        <v>0.54059654082932895</v>
      </c>
      <c r="W323" s="25">
        <f t="shared" si="9"/>
        <v>0.15149752031725</v>
      </c>
      <c r="X323" s="25">
        <f t="shared" si="9"/>
        <v>0.137244837829678</v>
      </c>
      <c r="Y323" s="25">
        <f t="shared" si="9"/>
        <v>6.1935981086618699E-2</v>
      </c>
      <c r="Z323" s="25">
        <f t="shared" si="9"/>
        <v>0</v>
      </c>
      <c r="AA323" s="25">
        <f t="shared" si="9"/>
        <v>2.7020041153986818E-2</v>
      </c>
      <c r="AB323" s="25">
        <f t="shared" si="9"/>
        <v>0</v>
      </c>
    </row>
    <row r="324" spans="1:28" x14ac:dyDescent="0.3">
      <c r="A324">
        <v>2009</v>
      </c>
      <c r="C324" s="25">
        <f t="shared" ref="C324" si="10">SUM(C54:C65)</f>
        <v>24.74519281852178</v>
      </c>
      <c r="D324" s="25">
        <f t="shared" ref="D324" si="11">SUM(D54:D65)</f>
        <v>14.749295627997716</v>
      </c>
      <c r="E324" s="25">
        <f t="shared" ref="E324:AB324" si="12">SUM(E54:E65)</f>
        <v>0</v>
      </c>
      <c r="F324" s="25">
        <f t="shared" si="12"/>
        <v>0.147681816783755</v>
      </c>
      <c r="G324" s="25">
        <f t="shared" si="12"/>
        <v>5.2649181294461202E-2</v>
      </c>
      <c r="H324" s="25">
        <f t="shared" si="12"/>
        <v>6.0729927577478797E-2</v>
      </c>
      <c r="I324" s="25">
        <f t="shared" si="12"/>
        <v>7.2070359595488298E-2</v>
      </c>
      <c r="J324" s="25">
        <f t="shared" si="12"/>
        <v>-0.45306647480181317</v>
      </c>
      <c r="K324" s="25">
        <f t="shared" si="12"/>
        <v>4.943120844558937</v>
      </c>
      <c r="L324" s="25">
        <f t="shared" si="12"/>
        <v>-1.2239298780931067</v>
      </c>
      <c r="M324" s="25">
        <f t="shared" si="12"/>
        <v>8.9909498292724793E-2</v>
      </c>
      <c r="N324" s="25">
        <f t="shared" si="12"/>
        <v>2.7628994961015899E-2</v>
      </c>
      <c r="O324" s="25">
        <f t="shared" si="12"/>
        <v>0.22350033331285299</v>
      </c>
      <c r="P324" s="25">
        <f t="shared" si="12"/>
        <v>0.37563440689573602</v>
      </c>
      <c r="Q324" s="25">
        <f t="shared" si="12"/>
        <v>0.66071017372360297</v>
      </c>
      <c r="R324" s="25">
        <f t="shared" si="12"/>
        <v>0.82408955108786897</v>
      </c>
      <c r="S324" s="25">
        <f t="shared" si="12"/>
        <v>0.99899294859137899</v>
      </c>
      <c r="T324" s="25">
        <f t="shared" si="12"/>
        <v>1.09700089097328</v>
      </c>
      <c r="U324" s="25">
        <f t="shared" si="12"/>
        <v>0.83646620626575297</v>
      </c>
      <c r="V324" s="25">
        <f t="shared" si="12"/>
        <v>0.82460711523405805</v>
      </c>
      <c r="W324" s="25">
        <f t="shared" si="12"/>
        <v>0.28065585685980399</v>
      </c>
      <c r="X324" s="25">
        <f t="shared" si="12"/>
        <v>0.231029475664003</v>
      </c>
      <c r="Y324" s="25">
        <f t="shared" si="12"/>
        <v>0</v>
      </c>
      <c r="Z324" s="25">
        <f t="shared" si="12"/>
        <v>0</v>
      </c>
      <c r="AA324" s="25">
        <f t="shared" si="12"/>
        <v>-7.3584038253265482E-2</v>
      </c>
      <c r="AB324" s="25">
        <f t="shared" si="12"/>
        <v>0</v>
      </c>
    </row>
    <row r="325" spans="1:28" x14ac:dyDescent="0.3">
      <c r="A325">
        <v>2010</v>
      </c>
      <c r="C325" s="25">
        <f t="shared" ref="C325" si="13">SUM(C66:C77)</f>
        <v>25.124299117467089</v>
      </c>
      <c r="D325" s="25">
        <f t="shared" ref="D325" si="14">SUM(D66:D77)</f>
        <v>14.749295627997716</v>
      </c>
      <c r="E325" s="25">
        <f t="shared" ref="E325:AB325" si="15">SUM(E66:E77)</f>
        <v>0.15606097687906259</v>
      </c>
      <c r="F325" s="25">
        <f t="shared" si="15"/>
        <v>0.33181434875871202</v>
      </c>
      <c r="G325" s="25">
        <f t="shared" si="15"/>
        <v>0.117766082209028</v>
      </c>
      <c r="H325" s="25">
        <f t="shared" si="15"/>
        <v>0.14375653799586</v>
      </c>
      <c r="I325" s="25">
        <f t="shared" si="15"/>
        <v>0.38578308563652602</v>
      </c>
      <c r="J325" s="25">
        <f t="shared" si="15"/>
        <v>-0.54338378097107454</v>
      </c>
      <c r="K325" s="25">
        <f t="shared" si="15"/>
        <v>4.9850374061904361</v>
      </c>
      <c r="L325" s="25">
        <f t="shared" si="15"/>
        <v>-1.339089108689393</v>
      </c>
      <c r="M325" s="25">
        <f t="shared" si="15"/>
        <v>7.5501931690406393E-2</v>
      </c>
      <c r="N325" s="25">
        <f t="shared" si="15"/>
        <v>1.02102976885105E-2</v>
      </c>
      <c r="O325" s="25">
        <f t="shared" si="15"/>
        <v>5.9207236439060701E-2</v>
      </c>
      <c r="P325" s="25">
        <f t="shared" si="15"/>
        <v>0.27188103056701501</v>
      </c>
      <c r="Q325" s="25">
        <f t="shared" si="15"/>
        <v>0.82025210975415397</v>
      </c>
      <c r="R325" s="25">
        <f t="shared" si="15"/>
        <v>1.02984290624652</v>
      </c>
      <c r="S325" s="25">
        <f t="shared" si="15"/>
        <v>1.1012672312748399</v>
      </c>
      <c r="T325" s="25">
        <f t="shared" si="15"/>
        <v>1.0840437404359</v>
      </c>
      <c r="U325" s="25">
        <f t="shared" si="15"/>
        <v>0.88504854036795999</v>
      </c>
      <c r="V325" s="25">
        <f t="shared" si="15"/>
        <v>0.56659053937898896</v>
      </c>
      <c r="W325" s="25">
        <f t="shared" si="15"/>
        <v>0.21835520423050001</v>
      </c>
      <c r="X325" s="25">
        <f t="shared" si="15"/>
        <v>1.36485217882257E-2</v>
      </c>
      <c r="Y325" s="25">
        <f t="shared" si="15"/>
        <v>0</v>
      </c>
      <c r="Z325" s="25">
        <f t="shared" si="15"/>
        <v>0</v>
      </c>
      <c r="AA325" s="25">
        <f t="shared" si="15"/>
        <v>1.4086515980684701E-3</v>
      </c>
      <c r="AB325" s="25">
        <f t="shared" si="15"/>
        <v>0</v>
      </c>
    </row>
    <row r="326" spans="1:28" x14ac:dyDescent="0.3">
      <c r="A326">
        <v>2011</v>
      </c>
      <c r="C326" s="25">
        <f t="shared" ref="C326" si="16">SUM(C78:C89)</f>
        <v>24.246266497622969</v>
      </c>
      <c r="D326" s="25">
        <f t="shared" ref="D326" si="17">SUM(D78:D89)</f>
        <v>14.749295627997716</v>
      </c>
      <c r="E326" s="25">
        <f t="shared" ref="E326:AB326" si="18">SUM(E78:E89)</f>
        <v>0</v>
      </c>
      <c r="F326" s="25">
        <f t="shared" si="18"/>
        <v>0.153291184889287</v>
      </c>
      <c r="G326" s="25">
        <f t="shared" si="18"/>
        <v>9.6370855891113293E-3</v>
      </c>
      <c r="H326" s="25">
        <f t="shared" si="18"/>
        <v>3.1830496320695398E-3</v>
      </c>
      <c r="I326" s="25">
        <f t="shared" si="18"/>
        <v>2.56555550074976E-2</v>
      </c>
      <c r="J326" s="25">
        <f t="shared" si="18"/>
        <v>-0.63615617522066359</v>
      </c>
      <c r="K326" s="25">
        <f t="shared" si="18"/>
        <v>5.0581539634337176</v>
      </c>
      <c r="L326" s="25">
        <f t="shared" si="18"/>
        <v>-1.5411033110105399</v>
      </c>
      <c r="M326" s="25">
        <f t="shared" si="18"/>
        <v>5.3518242368074002E-2</v>
      </c>
      <c r="N326" s="25">
        <f t="shared" si="18"/>
        <v>6.0122372401348899E-2</v>
      </c>
      <c r="O326" s="25">
        <f t="shared" si="18"/>
        <v>0.30386768979941298</v>
      </c>
      <c r="P326" s="25">
        <f t="shared" si="18"/>
        <v>0.58106327652134604</v>
      </c>
      <c r="Q326" s="25">
        <f t="shared" si="18"/>
        <v>0.77882423521127297</v>
      </c>
      <c r="R326" s="25">
        <f t="shared" si="18"/>
        <v>0.87668922154404405</v>
      </c>
      <c r="S326" s="25">
        <f t="shared" si="18"/>
        <v>1.0668197548148399</v>
      </c>
      <c r="T326" s="25">
        <f t="shared" si="18"/>
        <v>1.0465224297450699</v>
      </c>
      <c r="U326" s="25">
        <f t="shared" si="18"/>
        <v>0.85208379830263703</v>
      </c>
      <c r="V326" s="25">
        <f t="shared" si="18"/>
        <v>0.50380688730217604</v>
      </c>
      <c r="W326" s="25">
        <f t="shared" si="18"/>
        <v>0.22772580250548799</v>
      </c>
      <c r="X326" s="25">
        <f t="shared" si="18"/>
        <v>0.174922483822433</v>
      </c>
      <c r="Y326" s="25">
        <f t="shared" si="18"/>
        <v>0</v>
      </c>
      <c r="Z326" s="25">
        <f t="shared" si="18"/>
        <v>0</v>
      </c>
      <c r="AA326" s="25">
        <f t="shared" si="18"/>
        <v>-0.10165667703339397</v>
      </c>
      <c r="AB326" s="25">
        <f t="shared" si="18"/>
        <v>0</v>
      </c>
    </row>
    <row r="327" spans="1:28" x14ac:dyDescent="0.3">
      <c r="A327">
        <v>2012</v>
      </c>
      <c r="C327" s="25">
        <f t="shared" ref="C327" si="19">SUM(C90:C101)</f>
        <v>23.902375293351732</v>
      </c>
      <c r="D327" s="25">
        <f t="shared" ref="D327" si="20">SUM(D90:D101)</f>
        <v>14.749295627997716</v>
      </c>
      <c r="E327" s="25">
        <f t="shared" ref="E327:AB327" si="21">SUM(E90:E101)</f>
        <v>0</v>
      </c>
      <c r="F327" s="25">
        <f t="shared" si="21"/>
        <v>0.10434459160989699</v>
      </c>
      <c r="G327" s="25">
        <f t="shared" si="21"/>
        <v>7.1319504941894903E-3</v>
      </c>
      <c r="H327" s="25">
        <f t="shared" si="21"/>
        <v>8.5406192893183795E-4</v>
      </c>
      <c r="I327" s="25">
        <f t="shared" si="21"/>
        <v>5.84760052202851E-2</v>
      </c>
      <c r="J327" s="25">
        <f t="shared" si="21"/>
        <v>-0.72492266711751197</v>
      </c>
      <c r="K327" s="25">
        <f t="shared" si="21"/>
        <v>5.1670466761106724</v>
      </c>
      <c r="L327" s="25">
        <f t="shared" si="21"/>
        <v>-1.5556552189151041</v>
      </c>
      <c r="M327" s="25">
        <f t="shared" si="21"/>
        <v>0.107544198061577</v>
      </c>
      <c r="N327" s="25">
        <f t="shared" si="21"/>
        <v>7.1271656434509001E-2</v>
      </c>
      <c r="O327" s="25">
        <f t="shared" si="21"/>
        <v>0.343223549469659</v>
      </c>
      <c r="P327" s="25">
        <f t="shared" si="21"/>
        <v>0.32492118845636198</v>
      </c>
      <c r="Q327" s="25">
        <f t="shared" si="21"/>
        <v>0.64943971005717804</v>
      </c>
      <c r="R327" s="25">
        <f t="shared" si="21"/>
        <v>0.795795200378414</v>
      </c>
      <c r="S327" s="25">
        <f t="shared" si="21"/>
        <v>0.96456384440975296</v>
      </c>
      <c r="T327" s="25">
        <f t="shared" si="21"/>
        <v>0.98546589983825295</v>
      </c>
      <c r="U327" s="25">
        <f t="shared" si="21"/>
        <v>0.783191227243901</v>
      </c>
      <c r="V327" s="25">
        <f t="shared" si="21"/>
        <v>0.61983735467595502</v>
      </c>
      <c r="W327" s="25">
        <f t="shared" si="21"/>
        <v>0.109267741420277</v>
      </c>
      <c r="X327" s="25">
        <f t="shared" si="21"/>
        <v>0.189818309300266</v>
      </c>
      <c r="Y327" s="25">
        <f t="shared" si="21"/>
        <v>6.1935981086618699E-2</v>
      </c>
      <c r="Z327" s="25">
        <f t="shared" si="21"/>
        <v>0</v>
      </c>
      <c r="AA327" s="25">
        <f t="shared" si="21"/>
        <v>8.9528405189867669E-2</v>
      </c>
      <c r="AB327" s="25">
        <f t="shared" si="21"/>
        <v>0</v>
      </c>
    </row>
    <row r="328" spans="1:28" x14ac:dyDescent="0.3">
      <c r="A328">
        <v>2013</v>
      </c>
      <c r="C328" s="25">
        <f t="shared" ref="C328" si="22">SUM(C102:C113)</f>
        <v>23.818374051265934</v>
      </c>
      <c r="D328" s="25">
        <f t="shared" ref="D328" si="23">SUM(D102:D113)</f>
        <v>14.749295627997716</v>
      </c>
      <c r="E328" s="25">
        <f t="shared" ref="E328:AB328" si="24">SUM(E102:E113)</f>
        <v>0</v>
      </c>
      <c r="F328" s="25">
        <f t="shared" si="24"/>
        <v>1.3663289294881699E-2</v>
      </c>
      <c r="G328" s="25">
        <f t="shared" si="24"/>
        <v>1.27232567118685E-2</v>
      </c>
      <c r="H328" s="25">
        <f t="shared" si="24"/>
        <v>4.1569830852415397E-2</v>
      </c>
      <c r="I328" s="25">
        <f t="shared" si="24"/>
        <v>2.45392504473038E-3</v>
      </c>
      <c r="J328" s="25">
        <f t="shared" si="24"/>
        <v>-0.84988262367197576</v>
      </c>
      <c r="K328" s="25">
        <f t="shared" si="24"/>
        <v>5.2769775359916684</v>
      </c>
      <c r="L328" s="25">
        <f t="shared" si="24"/>
        <v>-1.54592242614911</v>
      </c>
      <c r="M328" s="25">
        <f t="shared" si="24"/>
        <v>0.20047486900259401</v>
      </c>
      <c r="N328" s="25">
        <f t="shared" si="24"/>
        <v>6.4056117948446498E-2</v>
      </c>
      <c r="O328" s="25">
        <f t="shared" si="24"/>
        <v>0.109841973338968</v>
      </c>
      <c r="P328" s="25">
        <f t="shared" si="24"/>
        <v>0.41315157879488301</v>
      </c>
      <c r="Q328" s="25">
        <f t="shared" si="24"/>
        <v>0.52688672811899595</v>
      </c>
      <c r="R328" s="25">
        <f t="shared" si="24"/>
        <v>0.78549171533242701</v>
      </c>
      <c r="S328" s="25">
        <f t="shared" si="24"/>
        <v>0.88061309154644196</v>
      </c>
      <c r="T328" s="25">
        <f t="shared" si="24"/>
        <v>1.0317354633354601</v>
      </c>
      <c r="U328" s="25">
        <f t="shared" si="24"/>
        <v>0.77045856781497601</v>
      </c>
      <c r="V328" s="25">
        <f t="shared" si="24"/>
        <v>0.665276464244135</v>
      </c>
      <c r="W328" s="25">
        <f t="shared" si="24"/>
        <v>0.30843467137222602</v>
      </c>
      <c r="X328" s="25">
        <f t="shared" si="24"/>
        <v>0.28838260010816102</v>
      </c>
      <c r="Y328" s="25">
        <f t="shared" si="24"/>
        <v>0</v>
      </c>
      <c r="Z328" s="25">
        <f t="shared" si="24"/>
        <v>0</v>
      </c>
      <c r="AA328" s="25">
        <f t="shared" si="24"/>
        <v>7.269179423598221E-2</v>
      </c>
      <c r="AB328" s="25">
        <f t="shared" si="24"/>
        <v>0</v>
      </c>
    </row>
    <row r="329" spans="1:28" x14ac:dyDescent="0.3">
      <c r="A329">
        <v>2014</v>
      </c>
      <c r="C329" s="25">
        <f t="shared" ref="C329" si="25">SUM(C114:C125)</f>
        <v>23.892228594047001</v>
      </c>
      <c r="D329" s="25">
        <f t="shared" ref="D329" si="26">SUM(D114:D125)</f>
        <v>14.749295627997716</v>
      </c>
      <c r="E329" s="25">
        <f t="shared" ref="E329:AB329" si="27">SUM(E114:E125)</f>
        <v>2.5661226239060801E-3</v>
      </c>
      <c r="F329" s="25">
        <f t="shared" si="27"/>
        <v>0.16096775304949801</v>
      </c>
      <c r="G329" s="25">
        <f t="shared" si="27"/>
        <v>4.9110815157242596E-3</v>
      </c>
      <c r="H329" s="25">
        <f t="shared" si="27"/>
        <v>2.5295219729327E-3</v>
      </c>
      <c r="I329" s="25">
        <f t="shared" si="27"/>
        <v>9.6657510055062207E-2</v>
      </c>
      <c r="J329" s="25">
        <f t="shared" si="27"/>
        <v>-0.9757486117867169</v>
      </c>
      <c r="K329" s="25">
        <f t="shared" si="27"/>
        <v>5.4334968635431009</v>
      </c>
      <c r="L329" s="25">
        <f t="shared" si="27"/>
        <v>-1.5683471137560281</v>
      </c>
      <c r="M329" s="25">
        <f t="shared" si="27"/>
        <v>0.10693138704720299</v>
      </c>
      <c r="N329" s="25">
        <f t="shared" si="27"/>
        <v>8.1873053178341301E-2</v>
      </c>
      <c r="O329" s="25">
        <f t="shared" si="27"/>
        <v>0.23923740545344599</v>
      </c>
      <c r="P329" s="25">
        <f t="shared" si="27"/>
        <v>0.41857275659344301</v>
      </c>
      <c r="Q329" s="25">
        <f t="shared" si="27"/>
        <v>0.70923849831559105</v>
      </c>
      <c r="R329" s="25">
        <f t="shared" si="27"/>
        <v>0.71269647692985605</v>
      </c>
      <c r="S329" s="25">
        <f t="shared" si="27"/>
        <v>0.93445742486586902</v>
      </c>
      <c r="T329" s="25">
        <f t="shared" si="27"/>
        <v>1.0727342510975399</v>
      </c>
      <c r="U329" s="25">
        <f t="shared" si="27"/>
        <v>0.79280543824415795</v>
      </c>
      <c r="V329" s="25">
        <f t="shared" si="27"/>
        <v>0.62037426009491603</v>
      </c>
      <c r="W329" s="25">
        <f t="shared" si="27"/>
        <v>0.218573771704859</v>
      </c>
      <c r="X329" s="25">
        <f t="shared" si="27"/>
        <v>0.15562097907946501</v>
      </c>
      <c r="Y329" s="25">
        <f t="shared" si="27"/>
        <v>0</v>
      </c>
      <c r="Z329" s="25">
        <f t="shared" si="27"/>
        <v>0</v>
      </c>
      <c r="AA329" s="25">
        <f t="shared" si="27"/>
        <v>-7.7215863772942137E-2</v>
      </c>
      <c r="AB329" s="25">
        <f t="shared" si="27"/>
        <v>0</v>
      </c>
    </row>
    <row r="330" spans="1:28" x14ac:dyDescent="0.3">
      <c r="A330">
        <v>2015</v>
      </c>
      <c r="C330" s="25">
        <f t="shared" ref="C330" si="28">SUM(C126:C137)</f>
        <v>23.970462953464118</v>
      </c>
      <c r="D330" s="25">
        <f t="shared" ref="D330" si="29">SUM(D126:D137)</f>
        <v>14.749295627997716</v>
      </c>
      <c r="E330" s="25">
        <f t="shared" ref="E330:AB330" si="30">SUM(E126:E137)</f>
        <v>9.5263803348647896E-3</v>
      </c>
      <c r="F330" s="25">
        <f t="shared" si="30"/>
        <v>0.145696930251458</v>
      </c>
      <c r="G330" s="25">
        <f t="shared" si="30"/>
        <v>1.6434964198324499E-2</v>
      </c>
      <c r="H330" s="25">
        <f t="shared" si="30"/>
        <v>8.1394597795549709E-3</v>
      </c>
      <c r="I330" s="25">
        <f t="shared" si="30"/>
        <v>9.6657510055062207E-2</v>
      </c>
      <c r="J330" s="25">
        <f t="shared" si="30"/>
        <v>-1.1313440986205876</v>
      </c>
      <c r="K330" s="25">
        <f t="shared" si="30"/>
        <v>5.6404013971325515</v>
      </c>
      <c r="L330" s="25">
        <f t="shared" si="30"/>
        <v>-1.5136359453519179</v>
      </c>
      <c r="M330" s="25">
        <f t="shared" si="30"/>
        <v>0.103583311084297</v>
      </c>
      <c r="N330" s="25">
        <f t="shared" si="30"/>
        <v>4.9886571511648201E-2</v>
      </c>
      <c r="O330" s="25">
        <f t="shared" si="30"/>
        <v>0.248393121573111</v>
      </c>
      <c r="P330" s="25">
        <f t="shared" si="30"/>
        <v>0.34805949915371698</v>
      </c>
      <c r="Q330" s="25">
        <f t="shared" si="30"/>
        <v>0.67009475200580804</v>
      </c>
      <c r="R330" s="25">
        <f t="shared" si="30"/>
        <v>0.78199988277377797</v>
      </c>
      <c r="S330" s="25">
        <f t="shared" si="30"/>
        <v>0.96639634589487799</v>
      </c>
      <c r="T330" s="25">
        <f t="shared" si="30"/>
        <v>0.99783654506630903</v>
      </c>
      <c r="U330" s="25">
        <f t="shared" si="30"/>
        <v>0.79280543824415795</v>
      </c>
      <c r="V330" s="25">
        <f t="shared" si="30"/>
        <v>0.62037426009491603</v>
      </c>
      <c r="W330" s="25">
        <f t="shared" si="30"/>
        <v>0.218573771704859</v>
      </c>
      <c r="X330" s="25">
        <f t="shared" si="30"/>
        <v>0.15562097907946501</v>
      </c>
      <c r="Y330" s="25">
        <f t="shared" si="30"/>
        <v>0</v>
      </c>
      <c r="Z330" s="25">
        <f t="shared" si="30"/>
        <v>0</v>
      </c>
      <c r="AA330" s="25">
        <f t="shared" si="30"/>
        <v>-4.3337504999016981E-3</v>
      </c>
      <c r="AB330" s="25">
        <f t="shared" si="30"/>
        <v>0</v>
      </c>
    </row>
    <row r="331" spans="1:28" x14ac:dyDescent="0.3">
      <c r="A331">
        <v>2016</v>
      </c>
      <c r="C331" s="25">
        <f t="shared" ref="C331" si="31">SUM(C138:C149)</f>
        <v>24.145074187194268</v>
      </c>
      <c r="D331" s="25">
        <f t="shared" ref="D331" si="32">SUM(D138:D149)</f>
        <v>14.749295627997716</v>
      </c>
      <c r="E331" s="25">
        <f t="shared" ref="E331:AB331" si="33">SUM(E138:E149)</f>
        <v>9.5263803348647896E-3</v>
      </c>
      <c r="F331" s="25">
        <f t="shared" si="33"/>
        <v>0.145696930251458</v>
      </c>
      <c r="G331" s="25">
        <f t="shared" si="33"/>
        <v>1.6434964198324499E-2</v>
      </c>
      <c r="H331" s="25">
        <f t="shared" si="33"/>
        <v>8.1394597795549709E-3</v>
      </c>
      <c r="I331" s="25">
        <f t="shared" si="33"/>
        <v>9.6657510055062207E-2</v>
      </c>
      <c r="J331" s="25">
        <f t="shared" si="33"/>
        <v>-1.2741859004339309</v>
      </c>
      <c r="K331" s="25">
        <f t="shared" si="33"/>
        <v>5.8920529828663977</v>
      </c>
      <c r="L331" s="25">
        <f t="shared" si="33"/>
        <v>-1.5139426003340102</v>
      </c>
      <c r="M331" s="25">
        <f t="shared" si="33"/>
        <v>0.103583311084297</v>
      </c>
      <c r="N331" s="25">
        <f t="shared" si="33"/>
        <v>4.9886571511648201E-2</v>
      </c>
      <c r="O331" s="25">
        <f t="shared" si="33"/>
        <v>0.248393121573111</v>
      </c>
      <c r="P331" s="25">
        <f t="shared" si="33"/>
        <v>0.34805949915371698</v>
      </c>
      <c r="Q331" s="25">
        <f t="shared" si="33"/>
        <v>0.67009475200580804</v>
      </c>
      <c r="R331" s="25">
        <f t="shared" si="33"/>
        <v>0.78199988277377797</v>
      </c>
      <c r="S331" s="25">
        <f t="shared" si="33"/>
        <v>0.96639634589487799</v>
      </c>
      <c r="T331" s="25">
        <f t="shared" si="33"/>
        <v>0.99783654506630903</v>
      </c>
      <c r="U331" s="25">
        <f t="shared" si="33"/>
        <v>0.79280543824415795</v>
      </c>
      <c r="V331" s="25">
        <f t="shared" si="33"/>
        <v>0.62037426009491603</v>
      </c>
      <c r="W331" s="25">
        <f t="shared" si="33"/>
        <v>0.218573771704859</v>
      </c>
      <c r="X331" s="25">
        <f t="shared" si="33"/>
        <v>0.15562097907946501</v>
      </c>
      <c r="Y331" s="25">
        <f t="shared" si="33"/>
        <v>6.1935981086618699E-2</v>
      </c>
      <c r="Z331" s="25">
        <f t="shared" si="33"/>
        <v>0</v>
      </c>
      <c r="AA331" s="25">
        <f t="shared" si="33"/>
        <v>-1.6162679478570752E-4</v>
      </c>
      <c r="AB331" s="25">
        <f t="shared" si="33"/>
        <v>0</v>
      </c>
    </row>
    <row r="332" spans="1:28" x14ac:dyDescent="0.3">
      <c r="A332">
        <v>2017</v>
      </c>
      <c r="C332" s="25">
        <f t="shared" ref="C332" si="34">SUM(C150:C161)</f>
        <v>24.161315574164515</v>
      </c>
      <c r="D332" s="25">
        <f t="shared" ref="D332" si="35">SUM(D150:D161)</f>
        <v>14.749295627997716</v>
      </c>
      <c r="E332" s="25">
        <f t="shared" ref="E332:AB332" si="36">SUM(E150:E161)</f>
        <v>9.5263803348647896E-3</v>
      </c>
      <c r="F332" s="25">
        <f t="shared" si="36"/>
        <v>0.145696930251458</v>
      </c>
      <c r="G332" s="25">
        <f t="shared" si="36"/>
        <v>1.6434964198324499E-2</v>
      </c>
      <c r="H332" s="25">
        <f t="shared" si="36"/>
        <v>8.1394597795549709E-3</v>
      </c>
      <c r="I332" s="25">
        <f t="shared" si="36"/>
        <v>9.6657510055062207E-2</v>
      </c>
      <c r="J332" s="25">
        <f t="shared" si="36"/>
        <v>-1.416609766923804</v>
      </c>
      <c r="K332" s="25">
        <f t="shared" si="36"/>
        <v>6.1431659002547478</v>
      </c>
      <c r="L332" s="25">
        <f t="shared" si="36"/>
        <v>-1.5446098609011283</v>
      </c>
      <c r="M332" s="25">
        <f t="shared" si="36"/>
        <v>0.103583311084297</v>
      </c>
      <c r="N332" s="25">
        <f t="shared" si="36"/>
        <v>4.9886571511648201E-2</v>
      </c>
      <c r="O332" s="25">
        <f t="shared" si="36"/>
        <v>0.248393121573111</v>
      </c>
      <c r="P332" s="25">
        <f t="shared" si="36"/>
        <v>0.34805949915371698</v>
      </c>
      <c r="Q332" s="25">
        <f t="shared" si="36"/>
        <v>0.67009475200580804</v>
      </c>
      <c r="R332" s="25">
        <f t="shared" si="36"/>
        <v>0.78199988277377797</v>
      </c>
      <c r="S332" s="25">
        <f t="shared" si="36"/>
        <v>0.96639634589487799</v>
      </c>
      <c r="T332" s="25">
        <f t="shared" si="36"/>
        <v>0.99783654506630903</v>
      </c>
      <c r="U332" s="25">
        <f t="shared" si="36"/>
        <v>0.79280543824415795</v>
      </c>
      <c r="V332" s="25">
        <f t="shared" si="36"/>
        <v>0.62037426009491603</v>
      </c>
      <c r="W332" s="25">
        <f t="shared" si="36"/>
        <v>0.218573771704859</v>
      </c>
      <c r="X332" s="25">
        <f t="shared" si="36"/>
        <v>0.15562097907946501</v>
      </c>
      <c r="Y332" s="25">
        <f t="shared" si="36"/>
        <v>0</v>
      </c>
      <c r="Z332" s="25">
        <f t="shared" si="36"/>
        <v>0</v>
      </c>
      <c r="AA332" s="25">
        <f t="shared" si="36"/>
        <v>-6.0490692730397268E-6</v>
      </c>
      <c r="AB332" s="25">
        <f t="shared" si="36"/>
        <v>0</v>
      </c>
    </row>
    <row r="333" spans="1:28" x14ac:dyDescent="0.3">
      <c r="A333">
        <v>2018</v>
      </c>
      <c r="C333" s="25">
        <f t="shared" ref="C333" si="37">SUM(C162:C173)</f>
        <v>24.171260141674804</v>
      </c>
      <c r="D333" s="25">
        <f t="shared" ref="D333" si="38">SUM(D162:D173)</f>
        <v>14.749295627997716</v>
      </c>
      <c r="E333" s="25">
        <f t="shared" ref="E333:AB333" si="39">SUM(E162:E173)</f>
        <v>9.5263803348647896E-3</v>
      </c>
      <c r="F333" s="25">
        <f t="shared" si="39"/>
        <v>0.145696930251458</v>
      </c>
      <c r="G333" s="25">
        <f t="shared" si="39"/>
        <v>1.6434964198324499E-2</v>
      </c>
      <c r="H333" s="25">
        <f t="shared" si="39"/>
        <v>8.1394597795549709E-3</v>
      </c>
      <c r="I333" s="25">
        <f t="shared" si="39"/>
        <v>9.6657510055062207E-2</v>
      </c>
      <c r="J333" s="25">
        <f t="shared" si="39"/>
        <v>-1.5343818836399681</v>
      </c>
      <c r="K333" s="25">
        <f t="shared" si="39"/>
        <v>6.3184677083706138</v>
      </c>
      <c r="L333" s="25">
        <f t="shared" si="39"/>
        <v>-1.5922008074662319</v>
      </c>
      <c r="M333" s="25">
        <f t="shared" si="39"/>
        <v>0.103583311084297</v>
      </c>
      <c r="N333" s="25">
        <f t="shared" si="39"/>
        <v>4.9886571511648201E-2</v>
      </c>
      <c r="O333" s="25">
        <f t="shared" si="39"/>
        <v>0.248393121573111</v>
      </c>
      <c r="P333" s="25">
        <f t="shared" si="39"/>
        <v>0.34805949915371698</v>
      </c>
      <c r="Q333" s="25">
        <f t="shared" si="39"/>
        <v>0.67009475200580804</v>
      </c>
      <c r="R333" s="25">
        <f t="shared" si="39"/>
        <v>0.78199988277377797</v>
      </c>
      <c r="S333" s="25">
        <f t="shared" si="39"/>
        <v>0.96639634589487799</v>
      </c>
      <c r="T333" s="25">
        <f t="shared" si="39"/>
        <v>0.99783654506630903</v>
      </c>
      <c r="U333" s="25">
        <f t="shared" si="39"/>
        <v>0.79280543824415795</v>
      </c>
      <c r="V333" s="25">
        <f t="shared" si="39"/>
        <v>0.62037426009491603</v>
      </c>
      <c r="W333" s="25">
        <f t="shared" si="39"/>
        <v>0.218573771704859</v>
      </c>
      <c r="X333" s="25">
        <f t="shared" si="39"/>
        <v>0.15562097907946501</v>
      </c>
      <c r="Y333" s="25">
        <f t="shared" si="39"/>
        <v>0</v>
      </c>
      <c r="Z333" s="25">
        <f t="shared" si="39"/>
        <v>0</v>
      </c>
      <c r="AA333" s="25">
        <f t="shared" si="39"/>
        <v>-2.2639356589415635E-7</v>
      </c>
      <c r="AB333" s="25">
        <f t="shared" si="39"/>
        <v>0</v>
      </c>
    </row>
    <row r="334" spans="1:28" x14ac:dyDescent="0.3">
      <c r="A334">
        <v>2019</v>
      </c>
      <c r="C334" s="25">
        <f t="shared" ref="C334" si="40">SUM(C174:C185)</f>
        <v>24.153953000240552</v>
      </c>
      <c r="D334" s="25">
        <f t="shared" ref="D334" si="41">SUM(D174:D185)</f>
        <v>14.749295627997716</v>
      </c>
      <c r="E334" s="25">
        <f t="shared" ref="E334:AB334" si="42">SUM(E174:E185)</f>
        <v>9.5263803348647896E-3</v>
      </c>
      <c r="F334" s="25">
        <f t="shared" si="42"/>
        <v>0.145696930251458</v>
      </c>
      <c r="G334" s="25">
        <f t="shared" si="42"/>
        <v>1.6434964198324499E-2</v>
      </c>
      <c r="H334" s="25">
        <f t="shared" si="42"/>
        <v>8.1394597795549709E-3</v>
      </c>
      <c r="I334" s="25">
        <f t="shared" si="42"/>
        <v>9.6657510055062207E-2</v>
      </c>
      <c r="J334" s="25">
        <f t="shared" si="42"/>
        <v>-1.6551582695554667</v>
      </c>
      <c r="K334" s="25">
        <f t="shared" si="42"/>
        <v>6.4618661070934431</v>
      </c>
      <c r="L334" s="25">
        <f t="shared" si="42"/>
        <v>-1.6321301796283529</v>
      </c>
      <c r="M334" s="25">
        <f t="shared" si="42"/>
        <v>0.103583311084297</v>
      </c>
      <c r="N334" s="25">
        <f t="shared" si="42"/>
        <v>4.9886571511648201E-2</v>
      </c>
      <c r="O334" s="25">
        <f t="shared" si="42"/>
        <v>0.248393121573111</v>
      </c>
      <c r="P334" s="25">
        <f t="shared" si="42"/>
        <v>0.34805949915371698</v>
      </c>
      <c r="Q334" s="25">
        <f t="shared" si="42"/>
        <v>0.67009475200580804</v>
      </c>
      <c r="R334" s="25">
        <f t="shared" si="42"/>
        <v>0.78199988277377797</v>
      </c>
      <c r="S334" s="25">
        <f t="shared" si="42"/>
        <v>0.96639634589487799</v>
      </c>
      <c r="T334" s="25">
        <f t="shared" si="42"/>
        <v>0.99783654506630903</v>
      </c>
      <c r="U334" s="25">
        <f t="shared" si="42"/>
        <v>0.79280543824415795</v>
      </c>
      <c r="V334" s="25">
        <f t="shared" si="42"/>
        <v>0.62037426009491603</v>
      </c>
      <c r="W334" s="25">
        <f t="shared" si="42"/>
        <v>0.218573771704859</v>
      </c>
      <c r="X334" s="25">
        <f t="shared" si="42"/>
        <v>0.15562097907946501</v>
      </c>
      <c r="Y334" s="25">
        <f t="shared" si="42"/>
        <v>0</v>
      </c>
      <c r="Z334" s="25">
        <f t="shared" si="42"/>
        <v>0</v>
      </c>
      <c r="AA334" s="25">
        <f t="shared" si="42"/>
        <v>-8.473046264612104E-9</v>
      </c>
      <c r="AB334" s="25">
        <f t="shared" si="42"/>
        <v>0</v>
      </c>
    </row>
    <row r="335" spans="1:28" x14ac:dyDescent="0.3">
      <c r="A335">
        <v>2020</v>
      </c>
      <c r="C335" s="25">
        <f t="shared" ref="C335" si="43">SUM(C186:C197)</f>
        <v>24.17384672784728</v>
      </c>
      <c r="D335" s="25">
        <f t="shared" ref="D335" si="44">SUM(D186:D197)</f>
        <v>14.749295627997716</v>
      </c>
      <c r="E335" s="25">
        <f t="shared" ref="E335:AB335" si="45">SUM(E186:E197)</f>
        <v>9.5263803348647896E-3</v>
      </c>
      <c r="F335" s="25">
        <f t="shared" si="45"/>
        <v>0.145696930251458</v>
      </c>
      <c r="G335" s="25">
        <f t="shared" si="45"/>
        <v>1.6434964198324499E-2</v>
      </c>
      <c r="H335" s="25">
        <f t="shared" si="45"/>
        <v>8.1394597795549709E-3</v>
      </c>
      <c r="I335" s="25">
        <f t="shared" si="45"/>
        <v>9.6657510055062207E-2</v>
      </c>
      <c r="J335" s="25">
        <f t="shared" si="45"/>
        <v>-1.7633828991134071</v>
      </c>
      <c r="K335" s="25">
        <f t="shared" si="45"/>
        <v>6.5676939416468283</v>
      </c>
      <c r="L335" s="25">
        <f t="shared" si="45"/>
        <v>-1.6717756462596032</v>
      </c>
      <c r="M335" s="25">
        <f t="shared" si="45"/>
        <v>0.103583311084297</v>
      </c>
      <c r="N335" s="25">
        <f t="shared" si="45"/>
        <v>4.9886571511648201E-2</v>
      </c>
      <c r="O335" s="25">
        <f t="shared" si="45"/>
        <v>0.248393121573111</v>
      </c>
      <c r="P335" s="25">
        <f t="shared" si="45"/>
        <v>0.34805949915371698</v>
      </c>
      <c r="Q335" s="25">
        <f t="shared" si="45"/>
        <v>0.67009475200580804</v>
      </c>
      <c r="R335" s="25">
        <f t="shared" si="45"/>
        <v>0.78199988277377797</v>
      </c>
      <c r="S335" s="25">
        <f t="shared" si="45"/>
        <v>0.96639634589487799</v>
      </c>
      <c r="T335" s="25">
        <f t="shared" si="45"/>
        <v>0.99783654506630903</v>
      </c>
      <c r="U335" s="25">
        <f t="shared" si="45"/>
        <v>0.79280543824415795</v>
      </c>
      <c r="V335" s="25">
        <f t="shared" si="45"/>
        <v>0.62037426009491603</v>
      </c>
      <c r="W335" s="25">
        <f t="shared" si="45"/>
        <v>0.218573771704859</v>
      </c>
      <c r="X335" s="25">
        <f t="shared" si="45"/>
        <v>0.15562097907946501</v>
      </c>
      <c r="Y335" s="25">
        <f t="shared" si="45"/>
        <v>6.1935981086618699E-2</v>
      </c>
      <c r="Z335" s="25">
        <f t="shared" si="45"/>
        <v>0</v>
      </c>
      <c r="AA335" s="25">
        <f t="shared" si="45"/>
        <v>-3.1711344661289326E-10</v>
      </c>
      <c r="AB335" s="25">
        <f t="shared" si="45"/>
        <v>0</v>
      </c>
    </row>
    <row r="336" spans="1:28" x14ac:dyDescent="0.3">
      <c r="A336">
        <v>2021</v>
      </c>
      <c r="C336" s="25">
        <f>SUM(C198:C209)</f>
        <v>24.027514605999727</v>
      </c>
      <c r="D336" s="25">
        <f>SUM(D198:D209)</f>
        <v>14.749295627997716</v>
      </c>
      <c r="E336" s="25">
        <f t="shared" ref="E336:AB336" si="46">SUM(E198:E209)</f>
        <v>9.5263803348647896E-3</v>
      </c>
      <c r="F336" s="25">
        <f t="shared" si="46"/>
        <v>0.145696930251458</v>
      </c>
      <c r="G336" s="25">
        <f t="shared" si="46"/>
        <v>1.6434964198324499E-2</v>
      </c>
      <c r="H336" s="25">
        <f t="shared" si="46"/>
        <v>8.1394597795549709E-3</v>
      </c>
      <c r="I336" s="25">
        <f t="shared" si="46"/>
        <v>9.6657510055062207E-2</v>
      </c>
      <c r="J336" s="25">
        <f t="shared" si="46"/>
        <v>-1.8593565987732439</v>
      </c>
      <c r="K336" s="25">
        <f t="shared" si="46"/>
        <v>6.6537853933940294</v>
      </c>
      <c r="L336" s="25">
        <f t="shared" si="46"/>
        <v>-1.7462895394131599</v>
      </c>
      <c r="M336" s="25">
        <f t="shared" si="46"/>
        <v>0.103583311084297</v>
      </c>
      <c r="N336" s="25">
        <f t="shared" si="46"/>
        <v>4.9886571511648201E-2</v>
      </c>
      <c r="O336" s="25">
        <f t="shared" si="46"/>
        <v>0.248393121573111</v>
      </c>
      <c r="P336" s="25">
        <f t="shared" si="46"/>
        <v>0.34805949915371698</v>
      </c>
      <c r="Q336" s="25">
        <f t="shared" si="46"/>
        <v>0.67009475200580804</v>
      </c>
      <c r="R336" s="25">
        <f t="shared" si="46"/>
        <v>0.78199988277377797</v>
      </c>
      <c r="S336" s="25">
        <f t="shared" si="46"/>
        <v>0.96639634589487799</v>
      </c>
      <c r="T336" s="25">
        <f t="shared" si="46"/>
        <v>0.99783654506630903</v>
      </c>
      <c r="U336" s="25">
        <f t="shared" si="46"/>
        <v>0.79280543824415795</v>
      </c>
      <c r="V336" s="25">
        <f t="shared" si="46"/>
        <v>0.62037426009491603</v>
      </c>
      <c r="W336" s="25">
        <f t="shared" si="46"/>
        <v>0.218573771704859</v>
      </c>
      <c r="X336" s="25">
        <f t="shared" si="46"/>
        <v>0.15562097907946501</v>
      </c>
      <c r="Y336" s="25">
        <f t="shared" si="46"/>
        <v>0</v>
      </c>
      <c r="Z336" s="25">
        <f t="shared" si="46"/>
        <v>0</v>
      </c>
      <c r="AA336" s="25">
        <f t="shared" si="46"/>
        <v>-1.1866951865613372E-11</v>
      </c>
      <c r="AB336" s="25">
        <f t="shared" si="46"/>
        <v>0</v>
      </c>
    </row>
    <row r="337" spans="1:28" x14ac:dyDescent="0.3">
      <c r="A337">
        <v>2022</v>
      </c>
      <c r="C337" s="25">
        <f>SUM(C210:C221)</f>
        <v>23.941862656991479</v>
      </c>
      <c r="D337" s="25">
        <f>SUM(D210:D221)</f>
        <v>14.749295627997716</v>
      </c>
      <c r="E337" s="25">
        <f t="shared" ref="E337:AB337" si="47">SUM(E210:E221)</f>
        <v>9.5263803348647896E-3</v>
      </c>
      <c r="F337" s="25">
        <f t="shared" si="47"/>
        <v>0.145696930251458</v>
      </c>
      <c r="G337" s="25">
        <f t="shared" si="47"/>
        <v>1.6434964198324499E-2</v>
      </c>
      <c r="H337" s="25">
        <f t="shared" si="47"/>
        <v>8.1394597795549709E-3</v>
      </c>
      <c r="I337" s="25">
        <f t="shared" si="47"/>
        <v>9.6657510055062207E-2</v>
      </c>
      <c r="J337" s="25">
        <f t="shared" si="47"/>
        <v>-1.9753400736975602</v>
      </c>
      <c r="K337" s="25">
        <f t="shared" si="47"/>
        <v>6.7549935666004846</v>
      </c>
      <c r="L337" s="25">
        <f t="shared" si="47"/>
        <v>-1.81716618671497</v>
      </c>
      <c r="M337" s="25">
        <f t="shared" si="47"/>
        <v>0.103583311084297</v>
      </c>
      <c r="N337" s="25">
        <f t="shared" si="47"/>
        <v>4.9886571511648201E-2</v>
      </c>
      <c r="O337" s="25">
        <f t="shared" si="47"/>
        <v>0.248393121573111</v>
      </c>
      <c r="P337" s="25">
        <f t="shared" si="47"/>
        <v>0.34805949915371698</v>
      </c>
      <c r="Q337" s="25">
        <f t="shared" si="47"/>
        <v>0.67009475200580804</v>
      </c>
      <c r="R337" s="25">
        <f t="shared" si="47"/>
        <v>0.78199988277377797</v>
      </c>
      <c r="S337" s="25">
        <f t="shared" si="47"/>
        <v>0.96639634589487799</v>
      </c>
      <c r="T337" s="25">
        <f t="shared" si="47"/>
        <v>0.99783654506630903</v>
      </c>
      <c r="U337" s="25">
        <f t="shared" si="47"/>
        <v>0.79280543824415795</v>
      </c>
      <c r="V337" s="25">
        <f t="shared" si="47"/>
        <v>0.62037426009491603</v>
      </c>
      <c r="W337" s="25">
        <f t="shared" si="47"/>
        <v>0.218573771704859</v>
      </c>
      <c r="X337" s="25">
        <f t="shared" si="47"/>
        <v>0.15562097907946501</v>
      </c>
      <c r="Y337" s="25">
        <f t="shared" si="47"/>
        <v>0</v>
      </c>
      <c r="Z337" s="25">
        <f t="shared" si="47"/>
        <v>0</v>
      </c>
      <c r="AA337" s="25">
        <f t="shared" si="47"/>
        <v>-4.4364512064021311E-13</v>
      </c>
      <c r="AB337" s="25">
        <f t="shared" si="47"/>
        <v>0</v>
      </c>
    </row>
    <row r="338" spans="1:28" x14ac:dyDescent="0.3">
      <c r="A338">
        <v>2023</v>
      </c>
      <c r="C338" s="25">
        <f>SUM(C222:C233)</f>
        <v>23.89789068772011</v>
      </c>
      <c r="D338" s="25">
        <f>SUM(D222:D233)</f>
        <v>14.749295627997716</v>
      </c>
      <c r="E338" s="25">
        <f t="shared" ref="E338:AB338" si="48">SUM(E222:E233)</f>
        <v>9.5263803348647896E-3</v>
      </c>
      <c r="F338" s="25">
        <f t="shared" si="48"/>
        <v>0.145696930251458</v>
      </c>
      <c r="G338" s="25">
        <f t="shared" si="48"/>
        <v>1.6434964198324499E-2</v>
      </c>
      <c r="H338" s="25">
        <f t="shared" si="48"/>
        <v>8.1394597795549709E-3</v>
      </c>
      <c r="I338" s="25">
        <f t="shared" si="48"/>
        <v>9.6657510055062207E-2</v>
      </c>
      <c r="J338" s="25">
        <f t="shared" si="48"/>
        <v>-2.0547978980752983</v>
      </c>
      <c r="K338" s="25">
        <f t="shared" si="48"/>
        <v>6.8586301974172024</v>
      </c>
      <c r="L338" s="25">
        <f t="shared" si="48"/>
        <v>-1.8853169624257378</v>
      </c>
      <c r="M338" s="25">
        <f t="shared" si="48"/>
        <v>0.103583311084297</v>
      </c>
      <c r="N338" s="25">
        <f t="shared" si="48"/>
        <v>4.9886571511648201E-2</v>
      </c>
      <c r="O338" s="25">
        <f t="shared" si="48"/>
        <v>0.248393121573111</v>
      </c>
      <c r="P338" s="25">
        <f t="shared" si="48"/>
        <v>0.34805949915371698</v>
      </c>
      <c r="Q338" s="25">
        <f t="shared" si="48"/>
        <v>0.67009475200580804</v>
      </c>
      <c r="R338" s="25">
        <f t="shared" si="48"/>
        <v>0.78199988277377797</v>
      </c>
      <c r="S338" s="25">
        <f t="shared" si="48"/>
        <v>0.96639634589487799</v>
      </c>
      <c r="T338" s="25">
        <f t="shared" si="48"/>
        <v>0.99783654506630903</v>
      </c>
      <c r="U338" s="25">
        <f t="shared" si="48"/>
        <v>0.79280543824415795</v>
      </c>
      <c r="V338" s="25">
        <f t="shared" si="48"/>
        <v>0.62037426009491603</v>
      </c>
      <c r="W338" s="25">
        <f t="shared" si="48"/>
        <v>0.218573771704859</v>
      </c>
      <c r="X338" s="25">
        <f t="shared" si="48"/>
        <v>0.15562097907946501</v>
      </c>
      <c r="Y338" s="25">
        <f t="shared" si="48"/>
        <v>0</v>
      </c>
      <c r="Z338" s="25">
        <f t="shared" si="48"/>
        <v>0</v>
      </c>
      <c r="AA338" s="25">
        <f t="shared" si="48"/>
        <v>-1.5099033134902129E-14</v>
      </c>
      <c r="AB338" s="25">
        <f t="shared" si="48"/>
        <v>0</v>
      </c>
    </row>
    <row r="339" spans="1:28" x14ac:dyDescent="0.3">
      <c r="A339">
        <v>2024</v>
      </c>
      <c r="C339" s="25">
        <f>SUM(C234:C245)</f>
        <v>23.91158667119679</v>
      </c>
      <c r="D339" s="25">
        <f>SUM(D234:D245)</f>
        <v>14.749295627997716</v>
      </c>
      <c r="E339" s="25">
        <f t="shared" ref="E339:AB339" si="49">SUM(E234:E245)</f>
        <v>9.5263803348647896E-3</v>
      </c>
      <c r="F339" s="25">
        <f t="shared" si="49"/>
        <v>0.145696930251458</v>
      </c>
      <c r="G339" s="25">
        <f t="shared" si="49"/>
        <v>1.6434964198324499E-2</v>
      </c>
      <c r="H339" s="25">
        <f t="shared" si="49"/>
        <v>8.1394597795549709E-3</v>
      </c>
      <c r="I339" s="25">
        <f t="shared" si="49"/>
        <v>9.6657510055062207E-2</v>
      </c>
      <c r="J339" s="25">
        <f t="shared" si="49"/>
        <v>-2.1177674262149195</v>
      </c>
      <c r="K339" s="25">
        <f t="shared" si="49"/>
        <v>6.9351136071263113</v>
      </c>
      <c r="L339" s="25">
        <f t="shared" si="49"/>
        <v>-1.94707084160522</v>
      </c>
      <c r="M339" s="25">
        <f t="shared" si="49"/>
        <v>0.103583311084297</v>
      </c>
      <c r="N339" s="25">
        <f t="shared" si="49"/>
        <v>4.9886571511648201E-2</v>
      </c>
      <c r="O339" s="25">
        <f t="shared" si="49"/>
        <v>0.248393121573111</v>
      </c>
      <c r="P339" s="25">
        <f t="shared" si="49"/>
        <v>0.34805949915371698</v>
      </c>
      <c r="Q339" s="25">
        <f t="shared" si="49"/>
        <v>0.67009475200580804</v>
      </c>
      <c r="R339" s="25">
        <f t="shared" si="49"/>
        <v>0.78199988277377797</v>
      </c>
      <c r="S339" s="25">
        <f t="shared" si="49"/>
        <v>0.96639634589487799</v>
      </c>
      <c r="T339" s="25">
        <f t="shared" si="49"/>
        <v>0.99783654506630903</v>
      </c>
      <c r="U339" s="25">
        <f t="shared" si="49"/>
        <v>0.79280543824415795</v>
      </c>
      <c r="V339" s="25">
        <f t="shared" si="49"/>
        <v>0.62037426009491603</v>
      </c>
      <c r="W339" s="25">
        <f t="shared" si="49"/>
        <v>0.218573771704859</v>
      </c>
      <c r="X339" s="25">
        <f t="shared" si="49"/>
        <v>0.15562097907946501</v>
      </c>
      <c r="Y339" s="25">
        <f t="shared" si="49"/>
        <v>6.1935981086618699E-2</v>
      </c>
      <c r="Z339" s="25">
        <f t="shared" si="49"/>
        <v>0</v>
      </c>
      <c r="AA339" s="25">
        <f t="shared" si="49"/>
        <v>1.1102230246251569E-15</v>
      </c>
      <c r="AB339" s="25">
        <f t="shared" si="49"/>
        <v>0</v>
      </c>
    </row>
    <row r="340" spans="1:28" x14ac:dyDescent="0.3">
      <c r="A340">
        <v>2025</v>
      </c>
      <c r="C340" s="25">
        <f>SUM(C246:C257)</f>
        <v>23.808914592619203</v>
      </c>
      <c r="D340" s="25">
        <f>SUM(D246:D257)</f>
        <v>14.749295627997716</v>
      </c>
      <c r="E340" s="25">
        <f t="shared" ref="E340:AB340" si="50">SUM(E246:E257)</f>
        <v>9.5263803348647896E-3</v>
      </c>
      <c r="F340" s="25">
        <f t="shared" si="50"/>
        <v>0.145696930251458</v>
      </c>
      <c r="G340" s="25">
        <f t="shared" si="50"/>
        <v>1.6434964198324499E-2</v>
      </c>
      <c r="H340" s="25">
        <f t="shared" si="50"/>
        <v>8.1394597795549709E-3</v>
      </c>
      <c r="I340" s="25">
        <f t="shared" si="50"/>
        <v>9.6657510055062207E-2</v>
      </c>
      <c r="J340" s="25">
        <f t="shared" si="50"/>
        <v>-2.1812545270189658</v>
      </c>
      <c r="K340" s="25">
        <f t="shared" si="50"/>
        <v>7.0206929849293465</v>
      </c>
      <c r="L340" s="25">
        <f t="shared" si="50"/>
        <v>-2.0098992160951599</v>
      </c>
      <c r="M340" s="25">
        <f t="shared" si="50"/>
        <v>0.103583311084297</v>
      </c>
      <c r="N340" s="25">
        <f t="shared" si="50"/>
        <v>4.9886571511648201E-2</v>
      </c>
      <c r="O340" s="25">
        <f t="shared" si="50"/>
        <v>0.248393121573111</v>
      </c>
      <c r="P340" s="25">
        <f t="shared" si="50"/>
        <v>0.34805949915371698</v>
      </c>
      <c r="Q340" s="25">
        <f t="shared" si="50"/>
        <v>0.67009475200580804</v>
      </c>
      <c r="R340" s="25">
        <f t="shared" si="50"/>
        <v>0.78199988277377797</v>
      </c>
      <c r="S340" s="25">
        <f t="shared" si="50"/>
        <v>0.96639634589487799</v>
      </c>
      <c r="T340" s="25">
        <f t="shared" si="50"/>
        <v>0.99783654506630903</v>
      </c>
      <c r="U340" s="25">
        <f t="shared" si="50"/>
        <v>0.79280543824415795</v>
      </c>
      <c r="V340" s="25">
        <f t="shared" si="50"/>
        <v>0.62037426009491603</v>
      </c>
      <c r="W340" s="25">
        <f t="shared" si="50"/>
        <v>0.218573771704859</v>
      </c>
      <c r="X340" s="25">
        <f t="shared" si="50"/>
        <v>0.15562097907946501</v>
      </c>
      <c r="Y340" s="25">
        <f t="shared" si="50"/>
        <v>0</v>
      </c>
      <c r="Z340" s="25">
        <f t="shared" si="50"/>
        <v>0</v>
      </c>
      <c r="AA340" s="25">
        <f t="shared" si="50"/>
        <v>6.6613381477509402E-16</v>
      </c>
      <c r="AB340" s="25">
        <f t="shared" si="50"/>
        <v>0</v>
      </c>
    </row>
    <row r="341" spans="1:28" x14ac:dyDescent="0.3">
      <c r="A341">
        <v>2026</v>
      </c>
      <c r="C341" s="25">
        <f>SUM(C258:C269)</f>
        <v>23.799816138893217</v>
      </c>
      <c r="D341" s="25">
        <f>SUM(D258:D269)</f>
        <v>14.749295627997716</v>
      </c>
      <c r="E341" s="25">
        <f t="shared" ref="E341:AB341" si="51">SUM(E258:E269)</f>
        <v>9.5263803348647896E-3</v>
      </c>
      <c r="F341" s="25">
        <f t="shared" si="51"/>
        <v>0.145696930251458</v>
      </c>
      <c r="G341" s="25">
        <f t="shared" si="51"/>
        <v>1.6434964198324499E-2</v>
      </c>
      <c r="H341" s="25">
        <f t="shared" si="51"/>
        <v>8.1394597795549709E-3</v>
      </c>
      <c r="I341" s="25">
        <f t="shared" si="51"/>
        <v>9.6657510055062207E-2</v>
      </c>
      <c r="J341" s="25">
        <f t="shared" si="51"/>
        <v>-2.2415055972383517</v>
      </c>
      <c r="K341" s="25">
        <f t="shared" si="51"/>
        <v>7.131431304299924</v>
      </c>
      <c r="L341" s="25">
        <f t="shared" si="51"/>
        <v>-2.0694849189723281</v>
      </c>
      <c r="M341" s="25">
        <f t="shared" si="51"/>
        <v>0.103583311084297</v>
      </c>
      <c r="N341" s="25">
        <f t="shared" si="51"/>
        <v>4.9886571511648201E-2</v>
      </c>
      <c r="O341" s="25">
        <f t="shared" si="51"/>
        <v>0.248393121573111</v>
      </c>
      <c r="P341" s="25">
        <f t="shared" si="51"/>
        <v>0.34805949915371698</v>
      </c>
      <c r="Q341" s="25">
        <f t="shared" si="51"/>
        <v>0.67009475200580804</v>
      </c>
      <c r="R341" s="25">
        <f t="shared" si="51"/>
        <v>0.78199988277377797</v>
      </c>
      <c r="S341" s="25">
        <f t="shared" si="51"/>
        <v>0.96639634589487799</v>
      </c>
      <c r="T341" s="25">
        <f t="shared" si="51"/>
        <v>0.99783654506630903</v>
      </c>
      <c r="U341" s="25">
        <f t="shared" si="51"/>
        <v>0.79280543824415795</v>
      </c>
      <c r="V341" s="25">
        <f t="shared" si="51"/>
        <v>0.62037426009491603</v>
      </c>
      <c r="W341" s="25">
        <f t="shared" si="51"/>
        <v>0.218573771704859</v>
      </c>
      <c r="X341" s="25">
        <f t="shared" si="51"/>
        <v>0.15562097907946501</v>
      </c>
      <c r="Y341" s="25">
        <f t="shared" si="51"/>
        <v>0</v>
      </c>
      <c r="Z341" s="25">
        <f t="shared" si="51"/>
        <v>0</v>
      </c>
      <c r="AA341" s="25">
        <f t="shared" si="51"/>
        <v>2.4424906541753452E-15</v>
      </c>
      <c r="AB341" s="25">
        <f t="shared" si="51"/>
        <v>0</v>
      </c>
    </row>
    <row r="342" spans="1:28" x14ac:dyDescent="0.3">
      <c r="A342">
        <v>2027</v>
      </c>
      <c r="C342" s="25">
        <f>SUM(C270:C281)</f>
        <v>23.87220214439197</v>
      </c>
      <c r="D342" s="25">
        <f>SUM(D270:D281)</f>
        <v>14.749295627997716</v>
      </c>
      <c r="E342" s="25">
        <f t="shared" ref="E342:AB342" si="52">SUM(E270:E281)</f>
        <v>9.5263803348647896E-3</v>
      </c>
      <c r="F342" s="25">
        <f t="shared" si="52"/>
        <v>0.145696930251458</v>
      </c>
      <c r="G342" s="25">
        <f t="shared" si="52"/>
        <v>1.6434964198324499E-2</v>
      </c>
      <c r="H342" s="25">
        <f t="shared" si="52"/>
        <v>8.1394597795549709E-3</v>
      </c>
      <c r="I342" s="25">
        <f t="shared" si="52"/>
        <v>9.6657510055062207E-2</v>
      </c>
      <c r="J342" s="25">
        <f t="shared" si="52"/>
        <v>-2.2415055972383517</v>
      </c>
      <c r="K342" s="25">
        <f t="shared" si="52"/>
        <v>7.2520273870372085</v>
      </c>
      <c r="L342" s="25">
        <f t="shared" si="52"/>
        <v>-2.1176949962108762</v>
      </c>
      <c r="M342" s="25">
        <f t="shared" si="52"/>
        <v>0.103583311084297</v>
      </c>
      <c r="N342" s="25">
        <f t="shared" si="52"/>
        <v>4.9886571511648201E-2</v>
      </c>
      <c r="O342" s="25">
        <f t="shared" si="52"/>
        <v>0.248393121573111</v>
      </c>
      <c r="P342" s="25">
        <f t="shared" si="52"/>
        <v>0.34805949915371698</v>
      </c>
      <c r="Q342" s="25">
        <f t="shared" si="52"/>
        <v>0.67009475200580804</v>
      </c>
      <c r="R342" s="25">
        <f t="shared" si="52"/>
        <v>0.78199988277377797</v>
      </c>
      <c r="S342" s="25">
        <f t="shared" si="52"/>
        <v>0.96639634589487799</v>
      </c>
      <c r="T342" s="25">
        <f t="shared" si="52"/>
        <v>0.99783654506630903</v>
      </c>
      <c r="U342" s="25">
        <f t="shared" si="52"/>
        <v>0.79280543824415795</v>
      </c>
      <c r="V342" s="25">
        <f t="shared" si="52"/>
        <v>0.62037426009491603</v>
      </c>
      <c r="W342" s="25">
        <f t="shared" si="52"/>
        <v>0.218573771704859</v>
      </c>
      <c r="X342" s="25">
        <f t="shared" si="52"/>
        <v>0.15562097907946501</v>
      </c>
      <c r="Y342" s="25">
        <f t="shared" si="52"/>
        <v>0</v>
      </c>
      <c r="Z342" s="25">
        <f t="shared" si="52"/>
        <v>0</v>
      </c>
      <c r="AA342" s="25">
        <f t="shared" si="52"/>
        <v>4.4408920985006202E-16</v>
      </c>
      <c r="AB342" s="25">
        <f t="shared" si="52"/>
        <v>0</v>
      </c>
    </row>
    <row r="343" spans="1:28" x14ac:dyDescent="0.3">
      <c r="A343">
        <v>2028</v>
      </c>
      <c r="C343" s="25">
        <f>SUM(C282:C293)</f>
        <v>24.017606339077982</v>
      </c>
      <c r="D343" s="25">
        <f>SUM(D282:D293)</f>
        <v>14.749295627997716</v>
      </c>
      <c r="E343" s="25">
        <f t="shared" ref="E343:AB343" si="53">SUM(E282:E293)</f>
        <v>9.5263803348647896E-3</v>
      </c>
      <c r="F343" s="25">
        <f t="shared" si="53"/>
        <v>0.145696930251458</v>
      </c>
      <c r="G343" s="25">
        <f t="shared" si="53"/>
        <v>1.6434964198324499E-2</v>
      </c>
      <c r="H343" s="25">
        <f t="shared" si="53"/>
        <v>8.1394597795549709E-3</v>
      </c>
      <c r="I343" s="25">
        <f t="shared" si="53"/>
        <v>9.6657510055062207E-2</v>
      </c>
      <c r="J343" s="25">
        <f t="shared" si="53"/>
        <v>-2.2415055972383517</v>
      </c>
      <c r="K343" s="25">
        <f t="shared" si="53"/>
        <v>7.3747529974452961</v>
      </c>
      <c r="L343" s="25">
        <f t="shared" si="53"/>
        <v>-2.15695239301954</v>
      </c>
      <c r="M343" s="25">
        <f t="shared" si="53"/>
        <v>0.103583311084297</v>
      </c>
      <c r="N343" s="25">
        <f t="shared" si="53"/>
        <v>4.9886571511648201E-2</v>
      </c>
      <c r="O343" s="25">
        <f t="shared" si="53"/>
        <v>0.248393121573111</v>
      </c>
      <c r="P343" s="25">
        <f t="shared" si="53"/>
        <v>0.34805949915371698</v>
      </c>
      <c r="Q343" s="25">
        <f t="shared" si="53"/>
        <v>0.67009475200580804</v>
      </c>
      <c r="R343" s="25">
        <f t="shared" si="53"/>
        <v>0.78199988277377797</v>
      </c>
      <c r="S343" s="25">
        <f t="shared" si="53"/>
        <v>0.96639634589487799</v>
      </c>
      <c r="T343" s="25">
        <f t="shared" si="53"/>
        <v>0.99783654506630903</v>
      </c>
      <c r="U343" s="25">
        <f t="shared" si="53"/>
        <v>0.79280543824415795</v>
      </c>
      <c r="V343" s="25">
        <f t="shared" si="53"/>
        <v>0.62037426009491603</v>
      </c>
      <c r="W343" s="25">
        <f t="shared" si="53"/>
        <v>0.218573771704859</v>
      </c>
      <c r="X343" s="25">
        <f t="shared" si="53"/>
        <v>0.15562097907946501</v>
      </c>
      <c r="Y343" s="25">
        <f t="shared" si="53"/>
        <v>6.1935981086618699E-2</v>
      </c>
      <c r="Z343" s="25">
        <f t="shared" si="53"/>
        <v>0</v>
      </c>
      <c r="AA343" s="25">
        <f t="shared" si="53"/>
        <v>8.8817841970012602E-16</v>
      </c>
      <c r="AB343" s="25">
        <f t="shared" si="53"/>
        <v>0</v>
      </c>
    </row>
    <row r="344" spans="1:28" x14ac:dyDescent="0.3">
      <c r="A344">
        <v>2029</v>
      </c>
      <c r="C344" s="25">
        <f>SUM(C294:C305)</f>
        <v>24.04689805492287</v>
      </c>
      <c r="D344" s="25">
        <f>SUM(D294:D305)</f>
        <v>14.749295627997716</v>
      </c>
      <c r="E344" s="25">
        <f t="shared" ref="E344:AB344" si="54">SUM(E294:E305)</f>
        <v>9.5263803348647896E-3</v>
      </c>
      <c r="F344" s="25">
        <f t="shared" si="54"/>
        <v>0.145696930251458</v>
      </c>
      <c r="G344" s="25">
        <f t="shared" si="54"/>
        <v>1.6434964198324499E-2</v>
      </c>
      <c r="H344" s="25">
        <f t="shared" si="54"/>
        <v>8.1394597795549709E-3</v>
      </c>
      <c r="I344" s="25">
        <f t="shared" si="54"/>
        <v>9.6657510055062207E-2</v>
      </c>
      <c r="J344" s="25">
        <f t="shared" si="54"/>
        <v>-2.2415055972383517</v>
      </c>
      <c r="K344" s="25">
        <f t="shared" si="54"/>
        <v>7.4986582032684694</v>
      </c>
      <c r="L344" s="25">
        <f t="shared" si="54"/>
        <v>-2.1896299019112191</v>
      </c>
      <c r="M344" s="25">
        <f t="shared" si="54"/>
        <v>0.103583311084297</v>
      </c>
      <c r="N344" s="25">
        <f t="shared" si="54"/>
        <v>4.9886571511648201E-2</v>
      </c>
      <c r="O344" s="25">
        <f t="shared" si="54"/>
        <v>0.248393121573111</v>
      </c>
      <c r="P344" s="25">
        <f t="shared" si="54"/>
        <v>0.34805949915371698</v>
      </c>
      <c r="Q344" s="25">
        <f t="shared" si="54"/>
        <v>0.67009475200580804</v>
      </c>
      <c r="R344" s="25">
        <f t="shared" si="54"/>
        <v>0.78199988277377797</v>
      </c>
      <c r="S344" s="25">
        <f t="shared" si="54"/>
        <v>0.96639634589487799</v>
      </c>
      <c r="T344" s="25">
        <f t="shared" si="54"/>
        <v>0.99783654506630903</v>
      </c>
      <c r="U344" s="25">
        <f t="shared" si="54"/>
        <v>0.79280543824415795</v>
      </c>
      <c r="V344" s="25">
        <f t="shared" si="54"/>
        <v>0.62037426009491603</v>
      </c>
      <c r="W344" s="25">
        <f t="shared" si="54"/>
        <v>0.218573771704859</v>
      </c>
      <c r="X344" s="25">
        <f t="shared" si="54"/>
        <v>0.15562097907946501</v>
      </c>
      <c r="Y344" s="25">
        <f t="shared" si="54"/>
        <v>0</v>
      </c>
      <c r="Z344" s="25">
        <f t="shared" si="54"/>
        <v>0</v>
      </c>
      <c r="AA344" s="25">
        <f t="shared" si="54"/>
        <v>8.8817841970012504E-16</v>
      </c>
      <c r="AB344" s="25">
        <f t="shared" si="54"/>
        <v>0</v>
      </c>
    </row>
    <row r="345" spans="1:28" x14ac:dyDescent="0.3">
      <c r="A345">
        <v>2030</v>
      </c>
      <c r="C345" s="25">
        <f>SUM(C306:C317)</f>
        <v>24.15361565193966</v>
      </c>
      <c r="D345" s="25">
        <f>SUM(D306:D317)</f>
        <v>14.749295627997716</v>
      </c>
      <c r="E345" s="25">
        <f t="shared" ref="E345:AB345" si="55">SUM(E306:E317)</f>
        <v>9.5263803348647896E-3</v>
      </c>
      <c r="F345" s="25">
        <f t="shared" si="55"/>
        <v>0.145696930251458</v>
      </c>
      <c r="G345" s="25">
        <f t="shared" si="55"/>
        <v>1.6434964198324499E-2</v>
      </c>
      <c r="H345" s="25">
        <f t="shared" si="55"/>
        <v>8.1394597795549709E-3</v>
      </c>
      <c r="I345" s="25">
        <f t="shared" si="55"/>
        <v>9.6657510055062207E-2</v>
      </c>
      <c r="J345" s="25">
        <f t="shared" si="55"/>
        <v>-2.2415055972383517</v>
      </c>
      <c r="K345" s="25">
        <f t="shared" si="55"/>
        <v>7.6299260706928091</v>
      </c>
      <c r="L345" s="25">
        <f t="shared" si="55"/>
        <v>-2.2141801723187933</v>
      </c>
      <c r="M345" s="25">
        <f t="shared" si="55"/>
        <v>0.103583311084297</v>
      </c>
      <c r="N345" s="25">
        <f t="shared" si="55"/>
        <v>4.9886571511648201E-2</v>
      </c>
      <c r="O345" s="25">
        <f t="shared" si="55"/>
        <v>0.248393121573111</v>
      </c>
      <c r="P345" s="25">
        <f t="shared" si="55"/>
        <v>0.34805949915371698</v>
      </c>
      <c r="Q345" s="25">
        <f t="shared" si="55"/>
        <v>0.67009475200580804</v>
      </c>
      <c r="R345" s="25">
        <f t="shared" si="55"/>
        <v>0.78199988277377797</v>
      </c>
      <c r="S345" s="25">
        <f t="shared" si="55"/>
        <v>0.96639634589487799</v>
      </c>
      <c r="T345" s="25">
        <f t="shared" si="55"/>
        <v>0.99783654506630903</v>
      </c>
      <c r="U345" s="25">
        <f t="shared" si="55"/>
        <v>0.79280543824415795</v>
      </c>
      <c r="V345" s="25">
        <f t="shared" si="55"/>
        <v>0.62037426009491603</v>
      </c>
      <c r="W345" s="25">
        <f t="shared" si="55"/>
        <v>0.218573771704859</v>
      </c>
      <c r="X345" s="25">
        <f t="shared" si="55"/>
        <v>0.15562097907946501</v>
      </c>
      <c r="Y345" s="25">
        <f t="shared" si="55"/>
        <v>0</v>
      </c>
      <c r="Z345" s="25">
        <f t="shared" si="55"/>
        <v>0</v>
      </c>
      <c r="AA345" s="25">
        <f t="shared" si="55"/>
        <v>1.5543122344752192E-15</v>
      </c>
      <c r="AB345" s="25">
        <f t="shared" si="55"/>
        <v>0</v>
      </c>
    </row>
  </sheetData>
  <mergeCells count="1">
    <mergeCell ref="AD1:AE1"/>
  </mergeCells>
  <pageMargins left="0.7" right="0.7" top="0.75" bottom="0.75" header="0.3" footer="0.3"/>
  <pageSetup scale="8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2BF9A7095C24F911B5782191175F8" ma:contentTypeVersion="" ma:contentTypeDescription="Create a new document." ma:contentTypeScope="" ma:versionID="5565101cf31e30004d82915445dce51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B2A98B0-C35D-45AE-888F-20F5453CB2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42CE-30A1-4BCB-9374-A60E37C9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CB7A0-7B94-4F27-B55E-9A4867DB52F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Err (2)</vt:lpstr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DStat!Print_Titles</vt:lpstr>
      <vt:lpstr>'Err (2)'!Print_Titles</vt:lpstr>
      <vt:lpstr>YHat!Print_Titles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cp:lastPrinted>2015-10-08T00:13:59Z</cp:lastPrinted>
  <dcterms:created xsi:type="dcterms:W3CDTF">2014-10-06T18:24:35Z</dcterms:created>
  <dcterms:modified xsi:type="dcterms:W3CDTF">2015-10-08T00:14:49Z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0x010100E732BF9A7095C24F911B5782191175F8</vt:lpwstr>
  </property>
</Properties>
</file>