
<file path=[Content_Types].xml><?xml version="1.0" encoding="utf-8"?>
<Types xmlns="http://schemas.openxmlformats.org/package/2006/content-types">
  <Override PartName="/docProps/app.xml" ContentType="application/vnd.openxmlformats-officedocument.extended-properties+xml"/>
  <Override PartName="/docProps/core.xml" ContentType="application/vnd.openxmlformats-package.core-properties+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customXml/itemProps1.xml" ContentType="application/vnd.openxmlformats-officedocument.customXmlProperties+xml"/>
  <Override PartName="/xl/calcChain.xml" ContentType="application/vnd.openxmlformats-officedocument.spreadsheetml.calcChain+xml"/>
  <Override PartName="/customXml/itemProps3.xml" ContentType="application/vnd.openxmlformats-officedocument.customXmlProperties+xml"/>
  <Override PartName="/customXml/itemProps2.xml" ContentType="application/vnd.openxmlformats-officedocument.customXmlProperties+xml"/>
  <Default Extension="rels" ContentType="application/vnd.openxmlformats-package.relationships+xml"/>
  <Default Extension="xml" ContentType="application/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85" yWindow="345" windowWidth="19410" windowHeight="9465"/>
  </bookViews>
  <sheets>
    <sheet name="Sheet1" sheetId="1" r:id="rId1"/>
    <sheet name="Sheet2" sheetId="2" r:id="rId2"/>
    <sheet name="Sheet3" sheetId="3" r:id="rId3"/>
  </sheets>
  <calcPr calcId="145621"/>
</workbook>
</file>

<file path=xl/calcChain.xml><?xml version="1.0" encoding="utf-8"?>
<calcChain xmlns="http://schemas.openxmlformats.org/spreadsheetml/2006/main">
  <c r="E14" i="1" l="1"/>
  <c r="E15" i="1"/>
  <c r="E16" i="1"/>
  <c r="E17" i="1"/>
  <c r="E18" i="1"/>
  <c r="E19" i="1"/>
  <c r="E20" i="1"/>
  <c r="E13" i="1"/>
  <c r="D13" i="1"/>
  <c r="B11" i="1" l="1"/>
  <c r="C11" i="1"/>
  <c r="E11" i="1"/>
  <c r="B12" i="1"/>
  <c r="C12" i="1"/>
  <c r="E12" i="1"/>
  <c r="B13" i="1"/>
  <c r="C13" i="1"/>
  <c r="B14" i="1"/>
  <c r="C14" i="1"/>
  <c r="D14" i="1"/>
  <c r="B15" i="1"/>
  <c r="C15" i="1"/>
  <c r="D15" i="1"/>
  <c r="B16" i="1"/>
  <c r="C16" i="1"/>
  <c r="D16" i="1"/>
  <c r="B17" i="1"/>
  <c r="C17" i="1"/>
  <c r="D17" i="1"/>
  <c r="B18" i="1"/>
  <c r="C18" i="1"/>
  <c r="D18" i="1"/>
  <c r="B19" i="1"/>
  <c r="C19" i="1"/>
  <c r="D19" i="1"/>
  <c r="B20" i="1"/>
  <c r="C20" i="1"/>
  <c r="D20" i="1"/>
</calcChain>
</file>

<file path=xl/sharedStrings.xml><?xml version="1.0" encoding="utf-8"?>
<sst xmlns="http://schemas.openxmlformats.org/spreadsheetml/2006/main" count="16" uniqueCount="13">
  <si>
    <t>FGT</t>
  </si>
  <si>
    <t>Gulfstream</t>
  </si>
  <si>
    <t xml:space="preserve">Sabal Trail  </t>
  </si>
  <si>
    <t>(%)</t>
  </si>
  <si>
    <r>
      <t>Upstream Pipelines</t>
    </r>
    <r>
      <rPr>
        <b/>
        <vertAlign val="superscript"/>
        <sz val="11"/>
        <color theme="1"/>
        <rFont val="Calibri"/>
        <family val="2"/>
        <scheme val="minor"/>
      </rPr>
      <t xml:space="preserve"> (1)</t>
    </r>
  </si>
  <si>
    <r>
      <rPr>
        <vertAlign val="superscript"/>
        <sz val="8"/>
        <color theme="1"/>
        <rFont val="Calibri"/>
        <family val="2"/>
        <scheme val="minor"/>
      </rPr>
      <t>(1)</t>
    </r>
    <r>
      <rPr>
        <sz val="8"/>
        <color theme="1"/>
        <rFont val="Calibri"/>
        <family val="2"/>
        <scheme val="minor"/>
      </rPr>
      <t xml:space="preserve">  Only FGT, Gulfstream and Sabal Trail deliver gas directly to FPL’s plants.  The Upstream Pipelines (Transcontinental Gas Pipeline, Gulf South, &amp; Southeast Supply Header) provide diversified supply for FGT, Gulfstream and Sabal Trail.  The annual totals assume FPL will extend all existing contracts beyond their initial term which is FPL’s current intent.  </t>
    </r>
  </si>
  <si>
    <t>Totals may not add due to rounding</t>
  </si>
  <si>
    <t>Florida Power &amp; Light Company</t>
  </si>
  <si>
    <t>Docket No. 150196-EI</t>
  </si>
  <si>
    <t>Staff's Second Set of Interrogatories</t>
  </si>
  <si>
    <t>Interrogatory No. 56</t>
  </si>
  <si>
    <t>Attachment No. 1</t>
  </si>
  <si>
    <t>Tab 1 of 1</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</si>
</sst>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_);_(* \(#,##0\);_(* &quot;-&quot;??_);_(@_)"/>
    <numFmt numFmtId="165" formatCode="0.0%"/>
  </numFmts>
  <fonts count="6" x14ac:knownFonts="1">
    <font>
      <sz val="11"/>
      <color theme="1"/>
      <name val="Calibri"/>
      <family val="2"/>
      <scheme val="minor"/>
    </font>
    <font>
      <sz val="11"/>
      <color theme="1"/>
      <name val="Calibri"/>
      <family val="2"/>
      <scheme val="minor"/>
    </font>
    <font>
      <b/>
      <sz val="11"/>
      <color theme="1"/>
      <name val="Calibri"/>
      <family val="2"/>
      <scheme val="minor"/>
    </font>
    <font>
      <b/>
      <vertAlign val="superscript"/>
      <sz val="11"/>
      <color theme="1"/>
      <name val="Calibri"/>
      <family val="2"/>
      <scheme val="minor"/>
    </font>
    <font>
      <sz val="8"/>
      <color theme="1"/>
      <name val="Calibri"/>
      <family val="2"/>
      <scheme val="minor"/>
    </font>
    <font>
      <vertAlign val="superscript"/>
      <sz val="8"/>
      <color theme="1"/>
      <name val="Calibri"/>
      <family val="2"/>
      <scheme val="minor"/>
    </font>
  </fonts>
  <fills count="2">
    <fill>
      <patternFill patternType="none"/>
    </fill>
    <fill>
      <patternFill patternType="gray125"/>
    </fill>
  </fills>
  <borders count="10">
    <border>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1">
    <xf numFmtId="0" fontId="0" fillId="0" borderId="0" xfId="0"/>
    <xf numFmtId="0" fontId="4" fillId="0" borderId="0" xfId="0" applyFont="1"/>
    <xf numFmtId="0" fontId="2" fillId="0" borderId="2" xfId="0" applyFont="1" applyBorder="1" applyAlignment="1">
      <alignment horizontal="center" wrapText="1"/>
    </xf>
    <xf numFmtId="0" fontId="0" fillId="0" borderId="3" xfId="0" applyBorder="1"/>
    <xf numFmtId="0" fontId="2" fillId="0" borderId="0" xfId="0" applyFont="1" applyBorder="1" applyAlignment="1">
      <alignment horizontal="center"/>
    </xf>
    <xf numFmtId="0" fontId="0" fillId="0" borderId="4" xfId="0" applyBorder="1" applyAlignment="1">
      <alignment horizontal="center"/>
    </xf>
    <xf numFmtId="164" fontId="0" fillId="0" borderId="0" xfId="1" applyNumberFormat="1" applyFont="1" applyBorder="1"/>
    <xf numFmtId="0" fontId="0" fillId="0" borderId="5" xfId="0" applyBorder="1"/>
    <xf numFmtId="0" fontId="2" fillId="0" borderId="8" xfId="0" applyFont="1" applyBorder="1" applyAlignment="1">
      <alignment horizontal="center"/>
    </xf>
    <xf numFmtId="0" fontId="0" fillId="0" borderId="9" xfId="0" applyBorder="1"/>
    <xf numFmtId="0" fontId="2" fillId="0" borderId="4" xfId="0" applyFont="1" applyBorder="1" applyAlignment="1">
      <alignment horizontal="center" wrapText="1"/>
    </xf>
    <xf numFmtId="0" fontId="0" fillId="0" borderId="0" xfId="0" applyBorder="1" applyAlignment="1">
      <alignment horizontal="center"/>
    </xf>
    <xf numFmtId="0" fontId="2" fillId="0" borderId="7" xfId="0" applyFont="1" applyBorder="1" applyAlignment="1">
      <alignment horizontal="center"/>
    </xf>
    <xf numFmtId="0" fontId="2" fillId="0" borderId="6" xfId="0" applyFont="1" applyBorder="1" applyAlignment="1">
      <alignment horizontal="center"/>
    </xf>
    <xf numFmtId="165" fontId="0" fillId="0" borderId="9" xfId="2" applyNumberFormat="1" applyFont="1" applyBorder="1"/>
    <xf numFmtId="165" fontId="0" fillId="0" borderId="9" xfId="1" applyNumberFormat="1" applyFont="1" applyBorder="1"/>
    <xf numFmtId="165" fontId="0" fillId="0" borderId="4" xfId="2" applyNumberFormat="1" applyFont="1" applyBorder="1"/>
    <xf numFmtId="165" fontId="0" fillId="0" borderId="7" xfId="2" applyNumberFormat="1" applyFont="1" applyBorder="1"/>
    <xf numFmtId="0" fontId="4" fillId="0" borderId="1" xfId="0" applyFont="1" applyBorder="1" applyAlignment="1">
      <alignment wrapText="1"/>
    </xf>
    <xf numFmtId="0" fontId="2" fillId="0" borderId="0" xfId="0" applyFont="1"/>
    <xf numFmtId="0" fontId="4" fillId="0" borderId="0" xfId="0" applyFont="1" applyAlignment="1">
      <alignment horizontal="left"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&#65279;<?xml version="1.0" encoding="UTF-8" standalone="yes"?>
<Relationships xmlns="http://schemas.openxmlformats.org/package/2006/relationships">
  <Relationship Id="rId5" Type="http://schemas.openxmlformats.org/officeDocument/2006/relationships/styles" Target="styles.xml" />
  <Relationship Id="rId4" Type="http://schemas.openxmlformats.org/officeDocument/2006/relationships/theme" Target="theme/theme1.xml" />
  <Relationship Id="rId6" Type="http://schemas.openxmlformats.org/officeDocument/2006/relationships/sharedStrings" Target="sharedStrings.xml" />
  <Relationship Id="rId1" Type="http://schemas.openxmlformats.org/officeDocument/2006/relationships/worksheet" Target="worksheets/sheet1.xml" />
  <Relationship Id="rId2" Type="http://schemas.openxmlformats.org/officeDocument/2006/relationships/worksheet" Target="worksheets/sheet2.xml" />
  <Relationship Id="rId3" Type="http://schemas.openxmlformats.org/officeDocument/2006/relationships/worksheet" Target="worksheets/sheet3.xml" />
  <Relationship Id="rId8" Type="http://schemas.openxmlformats.org/officeDocument/2006/relationships/customXml" Target="../customXml/item1.xml" />
  <Relationship Id="rId7" Type="http://schemas.openxmlformats.org/officeDocument/2006/relationships/calcChain" Target="calcChain.xml" />
  <Relationship Id="rId10" Type="http://schemas.openxmlformats.org/officeDocument/2006/relationships/customXml" Target="../customXml/item3.xml" />
  <Relationship Id="rId9" Type="http://schemas.openxmlformats.org/officeDocument/2006/relationships/customXml" Target="../customXml/item2.xml" />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abSelected="1" workbookViewId="0">
      <selection activeCell="A7" sqref="A7"/>
    </sheetView>
  </sheetViews>
  <sheetFormatPr defaultRowHeight="15" x14ac:dyDescent="0.25"/>
  <cols>
    <col min="2" max="2" width="12.5703125" bestFit="1" customWidth="1"/>
    <col min="3" max="3" width="13.28515625" customWidth="1"/>
    <col min="4" max="4" width="13.7109375" customWidth="1"/>
    <col min="5" max="5" width="15.7109375" customWidth="1"/>
    <col min="6" max="6" width="14.28515625" hidden="1" customWidth="1"/>
  </cols>
  <sheetData>
    <row r="1" spans="1:6" ht="14.45" x14ac:dyDescent="0.3">
      <c r="A1" s="19" t="s">
        <v>7</v>
      </c>
    </row>
    <row r="2" spans="1:6" ht="14.45" x14ac:dyDescent="0.3">
      <c r="A2" s="19" t="s">
        <v>8</v>
      </c>
    </row>
    <row r="3" spans="1:6" ht="14.45" x14ac:dyDescent="0.3">
      <c r="A3" s="19" t="s">
        <v>9</v>
      </c>
    </row>
    <row r="4" spans="1:6" ht="14.45" x14ac:dyDescent="0.3">
      <c r="A4" s="19" t="s">
        <v>10</v>
      </c>
    </row>
    <row r="5" spans="1:6" ht="14.45" x14ac:dyDescent="0.3">
      <c r="A5" s="19" t="s">
        <v>11</v>
      </c>
    </row>
    <row r="6" spans="1:6" ht="14.45" x14ac:dyDescent="0.3">
      <c r="A6" s="19" t="s">
        <v>12</v>
      </c>
    </row>
    <row r="8" spans="1:6" ht="35.450000000000003" customHeight="1" x14ac:dyDescent="0.3">
      <c r="A8" s="18" t="s">
        <v>6</v>
      </c>
      <c r="B8" s="8" t="s">
        <v>0</v>
      </c>
      <c r="C8" s="8" t="s">
        <v>1</v>
      </c>
      <c r="D8" s="8" t="s">
        <v>2</v>
      </c>
      <c r="E8" s="2" t="s">
        <v>4</v>
      </c>
      <c r="F8" s="10"/>
    </row>
    <row r="9" spans="1:6" ht="14.45" x14ac:dyDescent="0.3">
      <c r="A9" s="7"/>
      <c r="B9" s="12" t="s">
        <v>3</v>
      </c>
      <c r="C9" s="12" t="s">
        <v>3</v>
      </c>
      <c r="D9" s="12" t="s">
        <v>3</v>
      </c>
      <c r="E9" s="13" t="s">
        <v>3</v>
      </c>
      <c r="F9" s="4"/>
    </row>
    <row r="10" spans="1:6" ht="14.45" x14ac:dyDescent="0.3">
      <c r="A10" s="3"/>
      <c r="B10" s="9"/>
      <c r="C10" s="9"/>
      <c r="D10" s="9"/>
      <c r="E10" s="5"/>
      <c r="F10" s="11"/>
    </row>
    <row r="11" spans="1:6" ht="14.45" x14ac:dyDescent="0.3">
      <c r="A11" s="3">
        <v>2015</v>
      </c>
      <c r="B11" s="14">
        <f>1258000.16666666/F11</f>
        <v>0.42391399152430354</v>
      </c>
      <c r="C11" s="14">
        <f t="shared" ref="C11:C20" si="0">695000/F11</f>
        <v>0.23419728543442894</v>
      </c>
      <c r="D11" s="15"/>
      <c r="E11" s="16">
        <f>(580000+234583+200000)/F11</f>
        <v>0.34188861071643051</v>
      </c>
      <c r="F11" s="6">
        <v>2967583.499999993</v>
      </c>
    </row>
    <row r="12" spans="1:6" ht="14.45" x14ac:dyDescent="0.3">
      <c r="A12" s="3">
        <v>2016</v>
      </c>
      <c r="B12" s="14">
        <f>1258000.16666666/F12</f>
        <v>0.42424756629583849</v>
      </c>
      <c r="C12" s="14">
        <f t="shared" si="0"/>
        <v>0.23438157353896164</v>
      </c>
      <c r="D12" s="15"/>
      <c r="E12" s="16">
        <f>(580000+284583+147667)/F12</f>
        <v>0.34137086016519985</v>
      </c>
      <c r="F12" s="6">
        <v>2965250.16666666</v>
      </c>
    </row>
    <row r="13" spans="1:6" ht="14.45" x14ac:dyDescent="0.3">
      <c r="A13" s="3">
        <v>2017</v>
      </c>
      <c r="B13" s="14">
        <f t="shared" ref="B13:B20" si="1">1216000.5/F13</f>
        <v>0.38423261862900737</v>
      </c>
      <c r="C13" s="14">
        <f t="shared" si="0"/>
        <v>0.21960654617095973</v>
      </c>
      <c r="D13" s="14">
        <f>267667/F13</f>
        <v>8.4577590494880978E-2</v>
      </c>
      <c r="E13" s="16">
        <f>(580000+284583+121500)/F13</f>
        <v>0.3115831393782712</v>
      </c>
      <c r="F13" s="6">
        <v>3164750.8333333335</v>
      </c>
    </row>
    <row r="14" spans="1:6" ht="14.45" x14ac:dyDescent="0.3">
      <c r="A14" s="3">
        <v>2018</v>
      </c>
      <c r="B14" s="14">
        <f t="shared" si="1"/>
        <v>0.36881091336116567</v>
      </c>
      <c r="C14" s="14">
        <f t="shared" si="0"/>
        <v>0.21079233502454162</v>
      </c>
      <c r="D14" s="14">
        <f>400000/F14</f>
        <v>0.12131932951052755</v>
      </c>
      <c r="E14" s="16">
        <f t="shared" ref="E14:E20" si="2">(580000+284583+121500)/F14</f>
        <v>0.29907732100432388</v>
      </c>
      <c r="F14" s="6">
        <v>3297083.8333333335</v>
      </c>
    </row>
    <row r="15" spans="1:6" ht="14.45" x14ac:dyDescent="0.3">
      <c r="A15" s="3">
        <v>2019</v>
      </c>
      <c r="B15" s="14">
        <f t="shared" si="1"/>
        <v>0.36881091336116567</v>
      </c>
      <c r="C15" s="14">
        <f t="shared" si="0"/>
        <v>0.21079233502454162</v>
      </c>
      <c r="D15" s="14">
        <f>400000/F15</f>
        <v>0.12131932951052755</v>
      </c>
      <c r="E15" s="16">
        <f t="shared" si="2"/>
        <v>0.29907732100432388</v>
      </c>
      <c r="F15" s="6">
        <v>3297083.8333333335</v>
      </c>
    </row>
    <row r="16" spans="1:6" ht="14.45" x14ac:dyDescent="0.3">
      <c r="A16" s="3">
        <v>2020</v>
      </c>
      <c r="B16" s="14">
        <f t="shared" si="1"/>
        <v>0.35451039709670429</v>
      </c>
      <c r="C16" s="14">
        <f t="shared" si="0"/>
        <v>0.20261893476376819</v>
      </c>
      <c r="D16" s="14">
        <f>533000.333333333/F16</f>
        <v>0.15538987017083927</v>
      </c>
      <c r="E16" s="16">
        <f t="shared" si="2"/>
        <v>0.28748070078944005</v>
      </c>
      <c r="F16" s="6">
        <v>3430084.1666663336</v>
      </c>
    </row>
    <row r="17" spans="1:6" ht="14.45" x14ac:dyDescent="0.3">
      <c r="A17" s="3">
        <v>2021</v>
      </c>
      <c r="B17" s="14">
        <f t="shared" si="1"/>
        <v>0.34771842996996116</v>
      </c>
      <c r="C17" s="14">
        <f t="shared" si="0"/>
        <v>0.19873701435905905</v>
      </c>
      <c r="D17" s="14">
        <f>600000/F17</f>
        <v>0.17157152318767688</v>
      </c>
      <c r="E17" s="16">
        <f t="shared" si="2"/>
        <v>0.28197293716578997</v>
      </c>
      <c r="F17" s="6">
        <v>3497083.8333333335</v>
      </c>
    </row>
    <row r="18" spans="1:6" ht="14.45" x14ac:dyDescent="0.3">
      <c r="A18" s="3">
        <v>2022</v>
      </c>
      <c r="B18" s="14">
        <f t="shared" si="1"/>
        <v>0.34771842996996116</v>
      </c>
      <c r="C18" s="14">
        <f t="shared" si="0"/>
        <v>0.19873701435905905</v>
      </c>
      <c r="D18" s="14">
        <f>600000/F18</f>
        <v>0.17157152318767688</v>
      </c>
      <c r="E18" s="16">
        <f t="shared" si="2"/>
        <v>0.28197293716578997</v>
      </c>
      <c r="F18" s="6">
        <v>3497083.8333333335</v>
      </c>
    </row>
    <row r="19" spans="1:6" ht="14.45" x14ac:dyDescent="0.3">
      <c r="A19" s="3">
        <v>2023</v>
      </c>
      <c r="B19" s="14">
        <f t="shared" si="1"/>
        <v>0.34771842996996116</v>
      </c>
      <c r="C19" s="14">
        <f t="shared" si="0"/>
        <v>0.19873701435905905</v>
      </c>
      <c r="D19" s="14">
        <f>600000/F19</f>
        <v>0.17157152318767688</v>
      </c>
      <c r="E19" s="16">
        <f t="shared" si="2"/>
        <v>0.28197293716578997</v>
      </c>
      <c r="F19" s="6">
        <v>3497083.8333333335</v>
      </c>
    </row>
    <row r="20" spans="1:6" ht="14.45" x14ac:dyDescent="0.3">
      <c r="A20" s="7">
        <v>2024</v>
      </c>
      <c r="B20" s="17">
        <f t="shared" si="1"/>
        <v>0.34771842996996116</v>
      </c>
      <c r="C20" s="17">
        <f t="shared" si="0"/>
        <v>0.19873701435905905</v>
      </c>
      <c r="D20" s="17">
        <f>600000/F20</f>
        <v>0.17157152318767688</v>
      </c>
      <c r="E20" s="17">
        <f t="shared" si="2"/>
        <v>0.28197293716578997</v>
      </c>
      <c r="F20" s="6">
        <v>3497083.8333333335</v>
      </c>
    </row>
    <row r="22" spans="1:6" ht="41.45" customHeight="1" x14ac:dyDescent="0.25">
      <c r="A22" s="20" t="s">
        <v>5</v>
      </c>
      <c r="B22" s="20"/>
      <c r="C22" s="20"/>
      <c r="D22" s="20"/>
      <c r="E22" s="20"/>
    </row>
    <row r="23" spans="1:6" ht="14.45" x14ac:dyDescent="0.3">
      <c r="A23" s="1"/>
    </row>
    <row r="24" spans="1:6" ht="14.45" x14ac:dyDescent="0.3">
      <c r="A24" s="1"/>
    </row>
    <row r="25" spans="1:6" ht="14.45" x14ac:dyDescent="0.3">
      <c r="A25" s="1"/>
    </row>
  </sheetData>
  <mergeCells count="1">
    <mergeCell ref="A22:E2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570344E14C9D347AD49A1A52662878C" ma:contentTypeVersion="" ma:contentTypeDescription="Create a new document." ma:contentTypeScope="" ma:versionID="f4623db31bb96f0e5b6c5b566b8673d5">
  <xsd:schema xmlns:xsd="http://www.w3.org/2001/XMLSchema" xmlns:xs="http://www.w3.org/2001/XMLSchema" xmlns:p="http://schemas.microsoft.com/office/2006/metadata/properties" xmlns:ns2="c85253b9-0a55-49a1-98ad-b5b6252d7079" targetNamespace="http://schemas.microsoft.com/office/2006/metadata/properties" ma:root="true" ma:fieldsID="ce7e9296015639994c0241091a34abd8" ns2:_="">
    <xsd:import namespace="c85253b9-0a55-49a1-98ad-b5b6252d7079"/>
    <xsd:element name="properties">
      <xsd:complexType>
        <xsd:sequence>
          <xsd:element name="documentManagement">
            <xsd:complexType>
              <xsd:all>
                <xsd:element ref="ns2:Comments" minOccurs="0"/>
                <xsd:element ref="ns2:Document_x0020_Status" minOccurs="0"/>
                <xsd:element ref="ns2:Document_x0020_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5253b9-0a55-49a1-98ad-b5b6252d7079" elementFormDefault="qualified">
    <xsd:import namespace="http://schemas.microsoft.com/office/2006/documentManagement/types"/>
    <xsd:import namespace="http://schemas.microsoft.com/office/infopath/2007/PartnerControls"/>
    <xsd:element name="Comments" ma:index="8" nillable="true" ma:displayName="Comments" ma:internalName="Comments">
      <xsd:simpleType>
        <xsd:restriction base="dms:Note">
          <xsd:maxLength value="255"/>
        </xsd:restriction>
      </xsd:simpleType>
    </xsd:element>
    <xsd:element name="Document_x0020_Status" ma:index="9" nillable="true" ma:displayName="Document Status" ma:default="Draft" ma:format="Dropdown" ma:internalName="Document_x0020_Status">
      <xsd:simpleType>
        <xsd:restriction base="dms:Choice">
          <xsd:enumeration value="Draft"/>
          <xsd:enumeration value="Final"/>
        </xsd:restriction>
      </xsd:simpleType>
    </xsd:element>
    <xsd:element name="Document_x0020_Type" ma:index="10" nillable="true" ma:displayName="Document Type" ma:default="Question" ma:format="Dropdown" ma:internalName="Document_x0020_Type">
      <xsd:simpleType>
        <xsd:restriction base="dms:Choice">
          <xsd:enumeration value="Answer"/>
          <xsd:enumeration value="Question"/>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cument_x0020_Status xmlns="c85253b9-0a55-49a1-98ad-b5b6252d7079">Draft</Document_x0020_Status>
    <Comments xmlns="c85253b9-0a55-49a1-98ad-b5b6252d7079" xsi:nil="true"/>
    <Document_x0020_Type xmlns="c85253b9-0a55-49a1-98ad-b5b6252d7079">Answer</Document_x0020_Type>
  </documentManagement>
</p:properties>
</file>

<file path=customXml/itemProps1.xml><?xml version="1.0" encoding="utf-8"?>
<ds:datastoreItem xmlns:ds="http://schemas.openxmlformats.org/officeDocument/2006/customXml" ds:itemID="{B9430634-969B-4286-8611-DDEBDDF30B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5253b9-0a55-49a1-98ad-b5b6252d70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2BAD7D-A80D-44B2-A933-A864E9612AE2}">
  <ds:schemaRefs>
    <ds:schemaRef ds:uri="http://schemas.microsoft.com/sharepoint/v3/contenttype/forms"/>
  </ds:schemaRefs>
</ds:datastoreItem>
</file>

<file path=customXml/itemProps3.xml><?xml version="1.0" encoding="utf-8"?>
<ds:datastoreItem xmlns:ds="http://schemas.openxmlformats.org/officeDocument/2006/customXml" ds:itemID="{0DBAADFC-638D-40A6-BA36-D393773825E0}">
  <ds:schemaRefs>
    <ds:schemaRef ds:uri="http://schemas.microsoft.com/office/2006/metadata/properties"/>
    <ds:schemaRef ds:uri="http://schemas.microsoft.com/office/infopath/2007/PartnerControls"/>
    <ds:schemaRef ds:uri="c85253b9-0a55-49a1-98ad-b5b6252d707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