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9875" windowHeight="7080"/>
  </bookViews>
  <sheets>
    <sheet name="Data" sheetId="3" r:id="rId1"/>
  </sheets>
  <definedNames>
    <definedName name="_xlnm.Print_Area" localSheetId="0">Data!$B$7:$K$58</definedName>
  </definedNames>
  <calcPr calcId="145621"/>
</workbook>
</file>

<file path=xl/calcChain.xml><?xml version="1.0" encoding="utf-8"?>
<calcChain xmlns="http://schemas.openxmlformats.org/spreadsheetml/2006/main">
  <c r="D43" i="3" l="1"/>
  <c r="D42" i="3"/>
  <c r="D41" i="3"/>
  <c r="D32" i="3"/>
  <c r="D31" i="3"/>
  <c r="D30" i="3"/>
  <c r="D21" i="3"/>
  <c r="D20" i="3"/>
  <c r="D19" i="3"/>
</calcChain>
</file>

<file path=xl/sharedStrings.xml><?xml version="1.0" encoding="utf-8"?>
<sst xmlns="http://schemas.openxmlformats.org/spreadsheetml/2006/main" count="130" uniqueCount="43">
  <si>
    <t>GE 7FA.05</t>
  </si>
  <si>
    <t>Mitsubishi J</t>
  </si>
  <si>
    <t>Siemens H</t>
  </si>
  <si>
    <t>---</t>
  </si>
  <si>
    <t>Docket No. 150196-EI</t>
  </si>
  <si>
    <t>CC/CT Type</t>
  </si>
  <si>
    <t>6 x 0 CT</t>
  </si>
  <si>
    <t>3 x 1 CC</t>
  </si>
  <si>
    <t>7 x 0 CT</t>
  </si>
  <si>
    <t>5 x 0 CT</t>
  </si>
  <si>
    <t>With Duct Firing?</t>
  </si>
  <si>
    <t>With Peak Firing and Wet Compression?</t>
  </si>
  <si>
    <t>Yes</t>
  </si>
  <si>
    <t>No</t>
  </si>
  <si>
    <t>GE 7HA.02</t>
  </si>
  <si>
    <t xml:space="preserve">GE 7HA.02 </t>
  </si>
  <si>
    <t>Difference From Lowest Cost Resource Plan (CPVRR, millions)</t>
  </si>
  <si>
    <t>Summer Capacity (MW)</t>
  </si>
  <si>
    <t>Manufacturer / Model</t>
  </si>
  <si>
    <t>Notes:</t>
  </si>
  <si>
    <t xml:space="preserve"> - CPVRR values are in 2015$.</t>
  </si>
  <si>
    <t xml:space="preserve"> - All generating options are assumed to be sited at FPL's Okeechobee site.</t>
  </si>
  <si>
    <t xml:space="preserve"> - All analyses were performed using FPL's most current planning assumptions as presented in FPL's 2015 Site Plan.</t>
  </si>
  <si>
    <t xml:space="preserve"> - The generating options in rows 3 through 7 represent enhanced designs of CT options and/or the best non-GE CC designs </t>
  </si>
  <si>
    <t>Results of Updated Analyses of FPL Self-Build Generating Options</t>
  </si>
  <si>
    <t>(Using Updated Assumptions Including new Forecasts for Fuel Cost and Load)</t>
  </si>
  <si>
    <t>I. Results Using July 2015 Fuel Cost Forecast: Base Case</t>
  </si>
  <si>
    <t>II. Results Using July 2015 Fuel Cost Forecast: Low Band</t>
  </si>
  <si>
    <t>III. Results Using July 2015 Fuel Cost Forecast: High Band</t>
  </si>
  <si>
    <t xml:space="preserve">   A number of these assumptions are updates to inputs utilized in the NPGU analysis which preceded the 2015 Site Plan.</t>
  </si>
  <si>
    <t xml:space="preserve">   In addition, two additional updates have been used in these analyses: the Oct.2015 load forecast and the July 2015 fuel</t>
  </si>
  <si>
    <t xml:space="preserve">   cost forecast.</t>
  </si>
  <si>
    <t xml:space="preserve"> - The CC unit in the first row of each table represents an enhanced design 1,633 MW version of OCEC Unit 1 (as referred</t>
  </si>
  <si>
    <t xml:space="preserve">   to on page 36 of FPL witness Sim's direct testimony).</t>
  </si>
  <si>
    <t xml:space="preserve"> - The CC unit in the second row of each table represents the 1,622 MW OCEC Unit 1 design that was designated as FPL's</t>
  </si>
  <si>
    <t xml:space="preserve">    NPGU and which was discussed in FPL's direct and rebuttal testimonies as OCEC Unit 1.</t>
  </si>
  <si>
    <t xml:space="preserve">    identified in Exhibits SRS-4 or Exhibit SRS-5, 2nd Step, of FPL witness Sim's direct testimony.</t>
  </si>
  <si>
    <t>Table Staff-62 (Part d &amp; e)</t>
  </si>
  <si>
    <t>Florida Power &amp; Light Company</t>
  </si>
  <si>
    <t>Staff's Third Set of Interrogatories</t>
  </si>
  <si>
    <t>Attachment No. 2</t>
  </si>
  <si>
    <t>Tab 1 of 1</t>
  </si>
  <si>
    <t>Interrogatory No. 62 - Corrected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</si>
</sst>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Fill="1"/>
    <xf numFmtId="164" fontId="1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/>
    <xf numFmtId="0" fontId="7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8"/>
  <sheetViews>
    <sheetView tabSelected="1" zoomScaleNormal="100" workbookViewId="0">
      <selection activeCell="B5" sqref="B5"/>
    </sheetView>
  </sheetViews>
  <sheetFormatPr defaultRowHeight="15" x14ac:dyDescent="0.25"/>
  <cols>
    <col min="1" max="1" width="18.28515625" style="1" customWidth="1"/>
    <col min="2" max="2" width="16.28515625" style="1" customWidth="1"/>
    <col min="3" max="3" width="17.42578125" style="1" customWidth="1"/>
    <col min="4" max="4" width="15" style="1" customWidth="1"/>
    <col min="5" max="5" width="13.28515625" style="1" customWidth="1"/>
    <col min="6" max="6" width="21.5703125" style="1" customWidth="1"/>
    <col min="7" max="7" width="21.140625" style="1" customWidth="1"/>
    <col min="8" max="16384" width="9.140625" style="1"/>
  </cols>
  <sheetData>
    <row r="1" spans="2:7" x14ac:dyDescent="0.25">
      <c r="B1" s="36" t="s">
        <v>38</v>
      </c>
    </row>
    <row r="2" spans="2:7" x14ac:dyDescent="0.25">
      <c r="B2" s="36" t="s">
        <v>4</v>
      </c>
    </row>
    <row r="3" spans="2:7" x14ac:dyDescent="0.25">
      <c r="B3" s="36" t="s">
        <v>39</v>
      </c>
    </row>
    <row r="4" spans="2:7" x14ac:dyDescent="0.25">
      <c r="B4" s="36" t="s">
        <v>42</v>
      </c>
    </row>
    <row r="5" spans="2:7" x14ac:dyDescent="0.25">
      <c r="B5" s="36" t="s">
        <v>40</v>
      </c>
    </row>
    <row r="6" spans="2:7" x14ac:dyDescent="0.25">
      <c r="B6" s="36" t="s">
        <v>41</v>
      </c>
    </row>
    <row r="7" spans="2:7" x14ac:dyDescent="0.25">
      <c r="B7" s="7" t="s">
        <v>37</v>
      </c>
      <c r="F7" s="37"/>
      <c r="G7" s="37"/>
    </row>
    <row r="8" spans="2:7" x14ac:dyDescent="0.25">
      <c r="D8" s="14"/>
      <c r="F8" s="8"/>
      <c r="G8" s="8"/>
    </row>
    <row r="9" spans="2:7" x14ac:dyDescent="0.25">
      <c r="F9" s="8"/>
      <c r="G9" s="8"/>
    </row>
    <row r="10" spans="2:7" x14ac:dyDescent="0.25">
      <c r="F10" s="8"/>
      <c r="G10" s="8"/>
    </row>
    <row r="11" spans="2:7" ht="18.75" x14ac:dyDescent="0.3">
      <c r="B11" s="38" t="s">
        <v>24</v>
      </c>
      <c r="C11" s="38"/>
      <c r="D11" s="38"/>
      <c r="E11" s="38"/>
      <c r="F11" s="38"/>
      <c r="G11" s="38"/>
    </row>
    <row r="12" spans="2:7" ht="15.75" x14ac:dyDescent="0.25">
      <c r="B12" s="39" t="s">
        <v>25</v>
      </c>
      <c r="C12" s="39"/>
      <c r="D12" s="39"/>
      <c r="E12" s="39"/>
      <c r="F12" s="39"/>
      <c r="G12" s="39"/>
    </row>
    <row r="13" spans="2:7" ht="15.75" x14ac:dyDescent="0.25">
      <c r="B13" s="3"/>
      <c r="C13" s="3"/>
      <c r="D13" s="3"/>
      <c r="E13" s="3"/>
      <c r="F13" s="3"/>
    </row>
    <row r="14" spans="2:7" ht="18.75" customHeight="1" x14ac:dyDescent="0.25">
      <c r="B14" s="13" t="s">
        <v>26</v>
      </c>
      <c r="C14" s="13"/>
      <c r="D14" s="13"/>
      <c r="E14" s="13"/>
      <c r="F14" s="13"/>
      <c r="G14" s="13"/>
    </row>
    <row r="15" spans="2:7" ht="16.5" thickBot="1" x14ac:dyDescent="0.3">
      <c r="B15" s="3"/>
      <c r="C15" s="3"/>
      <c r="D15" s="3"/>
      <c r="E15" s="3"/>
      <c r="F15" s="3"/>
      <c r="G15" s="5"/>
    </row>
    <row r="16" spans="2:7" ht="57.75" thickBot="1" x14ac:dyDescent="0.3">
      <c r="B16" s="35" t="s">
        <v>5</v>
      </c>
      <c r="C16" s="16" t="s">
        <v>18</v>
      </c>
      <c r="D16" s="15" t="s">
        <v>17</v>
      </c>
      <c r="E16" s="16" t="s">
        <v>10</v>
      </c>
      <c r="F16" s="15" t="s">
        <v>11</v>
      </c>
      <c r="G16" s="6" t="s">
        <v>16</v>
      </c>
    </row>
    <row r="17" spans="2:16" ht="21.95" customHeight="1" x14ac:dyDescent="0.25">
      <c r="B17" s="17" t="s">
        <v>7</v>
      </c>
      <c r="C17" s="17" t="s">
        <v>14</v>
      </c>
      <c r="D17" s="25">
        <v>1633</v>
      </c>
      <c r="E17" s="28" t="s">
        <v>13</v>
      </c>
      <c r="F17" s="20" t="s">
        <v>12</v>
      </c>
      <c r="G17" s="31" t="s">
        <v>3</v>
      </c>
      <c r="N17" s="10"/>
      <c r="O17" s="10"/>
      <c r="P17" s="10"/>
    </row>
    <row r="18" spans="2:16" ht="21.95" customHeight="1" x14ac:dyDescent="0.25">
      <c r="B18" s="18" t="s">
        <v>7</v>
      </c>
      <c r="C18" s="18" t="s">
        <v>15</v>
      </c>
      <c r="D18" s="26">
        <v>1622</v>
      </c>
      <c r="E18" s="29" t="s">
        <v>13</v>
      </c>
      <c r="F18" s="21" t="s">
        <v>12</v>
      </c>
      <c r="G18" s="32">
        <v>35.025747879597475</v>
      </c>
      <c r="N18" s="10"/>
      <c r="O18" s="10"/>
      <c r="P18" s="10"/>
    </row>
    <row r="19" spans="2:16" ht="21.95" customHeight="1" x14ac:dyDescent="0.25">
      <c r="B19" s="18" t="s">
        <v>6</v>
      </c>
      <c r="C19" s="18" t="s">
        <v>0</v>
      </c>
      <c r="D19" s="26">
        <f>231*6</f>
        <v>1386</v>
      </c>
      <c r="E19" s="29" t="s">
        <v>13</v>
      </c>
      <c r="F19" s="21" t="s">
        <v>13</v>
      </c>
      <c r="G19" s="32">
        <v>71.800212960515637</v>
      </c>
      <c r="I19" s="2"/>
      <c r="N19" s="10"/>
      <c r="O19" s="10"/>
      <c r="P19" s="10"/>
    </row>
    <row r="20" spans="2:16" ht="21.95" customHeight="1" x14ac:dyDescent="0.25">
      <c r="B20" s="18" t="s">
        <v>8</v>
      </c>
      <c r="C20" s="18" t="s">
        <v>0</v>
      </c>
      <c r="D20" s="26">
        <f>231*7</f>
        <v>1617</v>
      </c>
      <c r="E20" s="29" t="s">
        <v>13</v>
      </c>
      <c r="F20" s="21" t="s">
        <v>13</v>
      </c>
      <c r="G20" s="32">
        <v>89.773066039400874</v>
      </c>
      <c r="I20" s="2"/>
      <c r="N20" s="10"/>
      <c r="O20" s="10"/>
      <c r="P20" s="10"/>
    </row>
    <row r="21" spans="2:16" ht="21.95" customHeight="1" x14ac:dyDescent="0.25">
      <c r="B21" s="18" t="s">
        <v>9</v>
      </c>
      <c r="C21" s="18" t="s">
        <v>0</v>
      </c>
      <c r="D21" s="26">
        <f>231*5</f>
        <v>1155</v>
      </c>
      <c r="E21" s="29" t="s">
        <v>13</v>
      </c>
      <c r="F21" s="21" t="s">
        <v>13</v>
      </c>
      <c r="G21" s="32">
        <v>105.97843596020539</v>
      </c>
      <c r="I21" s="2"/>
      <c r="J21" s="9"/>
      <c r="N21" s="10"/>
      <c r="O21" s="10"/>
      <c r="P21" s="10"/>
    </row>
    <row r="22" spans="2:16" ht="21.95" customHeight="1" x14ac:dyDescent="0.25">
      <c r="B22" s="18" t="s">
        <v>7</v>
      </c>
      <c r="C22" s="23" t="s">
        <v>1</v>
      </c>
      <c r="D22" s="26">
        <v>1418</v>
      </c>
      <c r="E22" s="29" t="s">
        <v>12</v>
      </c>
      <c r="F22" s="21" t="s">
        <v>13</v>
      </c>
      <c r="G22" s="32">
        <v>481.79489911621204</v>
      </c>
      <c r="H22" s="11"/>
      <c r="J22" s="9"/>
      <c r="N22" s="10"/>
      <c r="O22" s="10"/>
      <c r="P22" s="10"/>
    </row>
    <row r="23" spans="2:16" ht="21.95" customHeight="1" thickBot="1" x14ac:dyDescent="0.3">
      <c r="B23" s="19" t="s">
        <v>7</v>
      </c>
      <c r="C23" s="24" t="s">
        <v>2</v>
      </c>
      <c r="D23" s="27">
        <v>1322</v>
      </c>
      <c r="E23" s="30" t="s">
        <v>12</v>
      </c>
      <c r="F23" s="22" t="s">
        <v>13</v>
      </c>
      <c r="G23" s="33">
        <v>521.68014704920643</v>
      </c>
      <c r="J23" s="9"/>
    </row>
    <row r="24" spans="2:16" x14ac:dyDescent="0.25">
      <c r="J24" s="9"/>
    </row>
    <row r="25" spans="2:16" ht="23.25" customHeight="1" x14ac:dyDescent="0.25">
      <c r="B25" s="13" t="s">
        <v>27</v>
      </c>
      <c r="C25" s="13"/>
      <c r="D25" s="13"/>
      <c r="E25" s="13"/>
      <c r="F25" s="13"/>
      <c r="G25" s="13"/>
    </row>
    <row r="26" spans="2:16" ht="16.5" thickBot="1" x14ac:dyDescent="0.3">
      <c r="B26" s="3"/>
      <c r="C26" s="3"/>
      <c r="D26" s="3"/>
      <c r="E26" s="3"/>
      <c r="F26" s="3"/>
      <c r="G26" s="5"/>
    </row>
    <row r="27" spans="2:16" ht="57.75" thickBot="1" x14ac:dyDescent="0.3">
      <c r="B27" s="35" t="s">
        <v>5</v>
      </c>
      <c r="C27" s="16" t="s">
        <v>18</v>
      </c>
      <c r="D27" s="15" t="s">
        <v>17</v>
      </c>
      <c r="E27" s="16" t="s">
        <v>10</v>
      </c>
      <c r="F27" s="15" t="s">
        <v>11</v>
      </c>
      <c r="G27" s="6" t="s">
        <v>16</v>
      </c>
    </row>
    <row r="28" spans="2:16" ht="21.95" customHeight="1" x14ac:dyDescent="0.25">
      <c r="B28" s="17" t="s">
        <v>7</v>
      </c>
      <c r="C28" s="17" t="s">
        <v>14</v>
      </c>
      <c r="D28" s="25">
        <v>1633</v>
      </c>
      <c r="E28" s="28" t="s">
        <v>13</v>
      </c>
      <c r="F28" s="20" t="s">
        <v>12</v>
      </c>
      <c r="G28" s="31" t="s">
        <v>3</v>
      </c>
    </row>
    <row r="29" spans="2:16" ht="21.95" customHeight="1" x14ac:dyDescent="0.25">
      <c r="B29" s="18" t="s">
        <v>7</v>
      </c>
      <c r="C29" s="18" t="s">
        <v>15</v>
      </c>
      <c r="D29" s="26">
        <v>1622</v>
      </c>
      <c r="E29" s="29" t="s">
        <v>13</v>
      </c>
      <c r="F29" s="21" t="s">
        <v>12</v>
      </c>
      <c r="G29" s="34">
        <v>27.640234554753988</v>
      </c>
      <c r="H29" s="11"/>
      <c r="I29" s="2"/>
    </row>
    <row r="30" spans="2:16" ht="21.95" customHeight="1" x14ac:dyDescent="0.25">
      <c r="B30" s="18" t="s">
        <v>6</v>
      </c>
      <c r="C30" s="18" t="s">
        <v>0</v>
      </c>
      <c r="D30" s="26">
        <f>231*6</f>
        <v>1386</v>
      </c>
      <c r="E30" s="29" t="s">
        <v>13</v>
      </c>
      <c r="F30" s="21" t="s">
        <v>13</v>
      </c>
      <c r="G30" s="34">
        <v>7.5911095946648857</v>
      </c>
      <c r="I30" s="2"/>
    </row>
    <row r="31" spans="2:16" ht="21.95" customHeight="1" x14ac:dyDescent="0.25">
      <c r="B31" s="18" t="s">
        <v>8</v>
      </c>
      <c r="C31" s="18" t="s">
        <v>0</v>
      </c>
      <c r="D31" s="26">
        <f>231*7</f>
        <v>1617</v>
      </c>
      <c r="E31" s="29" t="s">
        <v>13</v>
      </c>
      <c r="F31" s="21" t="s">
        <v>13</v>
      </c>
      <c r="G31" s="34">
        <v>24.921756664043642</v>
      </c>
      <c r="I31" s="2"/>
    </row>
    <row r="32" spans="2:16" ht="21.95" customHeight="1" x14ac:dyDescent="0.25">
      <c r="B32" s="18" t="s">
        <v>9</v>
      </c>
      <c r="C32" s="18" t="s">
        <v>0</v>
      </c>
      <c r="D32" s="26">
        <f>231*5</f>
        <v>1155</v>
      </c>
      <c r="E32" s="29" t="s">
        <v>13</v>
      </c>
      <c r="F32" s="21" t="s">
        <v>13</v>
      </c>
      <c r="G32" s="34">
        <v>49.62483700622397</v>
      </c>
      <c r="I32" s="2"/>
    </row>
    <row r="33" spans="2:9" ht="21.95" customHeight="1" x14ac:dyDescent="0.25">
      <c r="B33" s="18" t="s">
        <v>7</v>
      </c>
      <c r="C33" s="23" t="s">
        <v>1</v>
      </c>
      <c r="D33" s="26">
        <v>1418</v>
      </c>
      <c r="E33" s="29" t="s">
        <v>12</v>
      </c>
      <c r="F33" s="21" t="s">
        <v>13</v>
      </c>
      <c r="G33" s="32">
        <v>473.65423977345927</v>
      </c>
      <c r="H33" s="11"/>
      <c r="I33" s="2"/>
    </row>
    <row r="34" spans="2:9" ht="21.95" customHeight="1" thickBot="1" x14ac:dyDescent="0.3">
      <c r="B34" s="19" t="s">
        <v>7</v>
      </c>
      <c r="C34" s="24" t="s">
        <v>2</v>
      </c>
      <c r="D34" s="27">
        <v>1322</v>
      </c>
      <c r="E34" s="30" t="s">
        <v>12</v>
      </c>
      <c r="F34" s="22" t="s">
        <v>13</v>
      </c>
      <c r="G34" s="33">
        <v>501.49166472301295</v>
      </c>
      <c r="I34" s="2"/>
    </row>
    <row r="36" spans="2:9" ht="18.75" customHeight="1" x14ac:dyDescent="0.25">
      <c r="B36" s="13" t="s">
        <v>28</v>
      </c>
      <c r="C36" s="13"/>
      <c r="D36" s="13"/>
      <c r="E36" s="13"/>
      <c r="F36" s="13"/>
      <c r="G36" s="13"/>
    </row>
    <row r="37" spans="2:9" ht="16.5" thickBot="1" x14ac:dyDescent="0.3">
      <c r="B37" s="3"/>
      <c r="C37" s="3"/>
      <c r="D37" s="3"/>
      <c r="E37" s="3"/>
      <c r="F37" s="3"/>
      <c r="G37" s="5"/>
    </row>
    <row r="38" spans="2:9" ht="57.75" thickBot="1" x14ac:dyDescent="0.3">
      <c r="B38" s="35" t="s">
        <v>5</v>
      </c>
      <c r="C38" s="16" t="s">
        <v>18</v>
      </c>
      <c r="D38" s="15" t="s">
        <v>17</v>
      </c>
      <c r="E38" s="16" t="s">
        <v>10</v>
      </c>
      <c r="F38" s="15" t="s">
        <v>11</v>
      </c>
      <c r="G38" s="6" t="s">
        <v>16</v>
      </c>
    </row>
    <row r="39" spans="2:9" ht="21.95" customHeight="1" x14ac:dyDescent="0.25">
      <c r="B39" s="17" t="s">
        <v>7</v>
      </c>
      <c r="C39" s="17" t="s">
        <v>14</v>
      </c>
      <c r="D39" s="25">
        <v>1633</v>
      </c>
      <c r="E39" s="28" t="s">
        <v>13</v>
      </c>
      <c r="F39" s="20" t="s">
        <v>12</v>
      </c>
      <c r="G39" s="31" t="s">
        <v>3</v>
      </c>
    </row>
    <row r="40" spans="2:9" ht="21.95" customHeight="1" x14ac:dyDescent="0.25">
      <c r="B40" s="18" t="s">
        <v>7</v>
      </c>
      <c r="C40" s="18" t="s">
        <v>15</v>
      </c>
      <c r="D40" s="26">
        <v>1622</v>
      </c>
      <c r="E40" s="29" t="s">
        <v>13</v>
      </c>
      <c r="F40" s="21" t="s">
        <v>12</v>
      </c>
      <c r="G40" s="32">
        <v>56.346741109577124</v>
      </c>
    </row>
    <row r="41" spans="2:9" ht="21.95" customHeight="1" x14ac:dyDescent="0.25">
      <c r="B41" s="18" t="s">
        <v>6</v>
      </c>
      <c r="C41" s="18" t="s">
        <v>0</v>
      </c>
      <c r="D41" s="26">
        <f>231*6</f>
        <v>1386</v>
      </c>
      <c r="E41" s="29" t="s">
        <v>13</v>
      </c>
      <c r="F41" s="21" t="s">
        <v>13</v>
      </c>
      <c r="G41" s="32">
        <v>153.4418772165227</v>
      </c>
    </row>
    <row r="42" spans="2:9" ht="21.95" customHeight="1" x14ac:dyDescent="0.25">
      <c r="B42" s="18" t="s">
        <v>8</v>
      </c>
      <c r="C42" s="18" t="s">
        <v>0</v>
      </c>
      <c r="D42" s="26">
        <f>231*7</f>
        <v>1617</v>
      </c>
      <c r="E42" s="29" t="s">
        <v>13</v>
      </c>
      <c r="F42" s="21" t="s">
        <v>13</v>
      </c>
      <c r="G42" s="32">
        <v>177.02111341289128</v>
      </c>
    </row>
    <row r="43" spans="2:9" ht="21.95" customHeight="1" x14ac:dyDescent="0.25">
      <c r="B43" s="18" t="s">
        <v>9</v>
      </c>
      <c r="C43" s="18" t="s">
        <v>0</v>
      </c>
      <c r="D43" s="26">
        <f>231*5</f>
        <v>1155</v>
      </c>
      <c r="E43" s="29" t="s">
        <v>13</v>
      </c>
      <c r="F43" s="21" t="s">
        <v>13</v>
      </c>
      <c r="G43" s="32">
        <v>178</v>
      </c>
    </row>
    <row r="44" spans="2:9" ht="21.95" customHeight="1" x14ac:dyDescent="0.25">
      <c r="B44" s="18" t="s">
        <v>7</v>
      </c>
      <c r="C44" s="23" t="s">
        <v>1</v>
      </c>
      <c r="D44" s="26">
        <v>1418</v>
      </c>
      <c r="E44" s="29" t="s">
        <v>12</v>
      </c>
      <c r="F44" s="21" t="s">
        <v>13</v>
      </c>
      <c r="G44" s="32">
        <v>495.04948389033962</v>
      </c>
      <c r="H44" s="11"/>
    </row>
    <row r="45" spans="2:9" ht="21.95" customHeight="1" thickBot="1" x14ac:dyDescent="0.3">
      <c r="B45" s="19" t="s">
        <v>7</v>
      </c>
      <c r="C45" s="24" t="s">
        <v>2</v>
      </c>
      <c r="D45" s="27">
        <v>1322</v>
      </c>
      <c r="E45" s="30" t="s">
        <v>12</v>
      </c>
      <c r="F45" s="22" t="s">
        <v>13</v>
      </c>
      <c r="G45" s="33">
        <v>548.6063307342265</v>
      </c>
    </row>
    <row r="47" spans="2:9" x14ac:dyDescent="0.25">
      <c r="B47" s="12" t="s">
        <v>19</v>
      </c>
      <c r="C47" s="1" t="s">
        <v>20</v>
      </c>
    </row>
    <row r="48" spans="2:9" x14ac:dyDescent="0.25">
      <c r="B48" s="4"/>
      <c r="C48" s="1" t="s">
        <v>21</v>
      </c>
    </row>
    <row r="49" spans="2:7" x14ac:dyDescent="0.25">
      <c r="B49" s="4"/>
      <c r="C49" s="1" t="s">
        <v>22</v>
      </c>
    </row>
    <row r="50" spans="2:7" x14ac:dyDescent="0.25">
      <c r="B50" s="4"/>
      <c r="C50" s="1" t="s">
        <v>29</v>
      </c>
    </row>
    <row r="51" spans="2:7" x14ac:dyDescent="0.25">
      <c r="B51" s="4"/>
      <c r="C51" s="1" t="s">
        <v>30</v>
      </c>
    </row>
    <row r="52" spans="2:7" x14ac:dyDescent="0.25">
      <c r="B52" s="4"/>
      <c r="C52" s="1" t="s">
        <v>31</v>
      </c>
    </row>
    <row r="53" spans="2:7" x14ac:dyDescent="0.25">
      <c r="B53" s="4"/>
      <c r="C53" s="1" t="s">
        <v>32</v>
      </c>
    </row>
    <row r="54" spans="2:7" x14ac:dyDescent="0.25">
      <c r="B54" s="4"/>
      <c r="C54" s="1" t="s">
        <v>33</v>
      </c>
    </row>
    <row r="55" spans="2:7" x14ac:dyDescent="0.25">
      <c r="B55" s="4"/>
      <c r="C55" s="1" t="s">
        <v>34</v>
      </c>
    </row>
    <row r="56" spans="2:7" x14ac:dyDescent="0.25">
      <c r="B56" s="4"/>
      <c r="C56" s="1" t="s">
        <v>35</v>
      </c>
    </row>
    <row r="57" spans="2:7" x14ac:dyDescent="0.25">
      <c r="B57" s="4"/>
      <c r="C57" s="1" t="s">
        <v>23</v>
      </c>
      <c r="G57" s="9"/>
    </row>
    <row r="58" spans="2:7" x14ac:dyDescent="0.25">
      <c r="B58" s="4"/>
      <c r="C58" s="1" t="s">
        <v>36</v>
      </c>
    </row>
  </sheetData>
  <mergeCells count="3">
    <mergeCell ref="F7:G7"/>
    <mergeCell ref="B11:G11"/>
    <mergeCell ref="B12:G12"/>
  </mergeCells>
  <printOptions horizontalCentered="1" verticalCentered="1"/>
  <pageMargins left="1" right="0" top="0" bottom="0" header="0" footer="0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