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36" yWindow="600" windowWidth="19416" windowHeight="11016"/>
  </bookViews>
  <sheets>
    <sheet name="A2 Schedule" sheetId="3" r:id="rId1"/>
  </sheets>
  <definedNames>
    <definedName name="_xlnm.Print_Titles" localSheetId="0">'A2 Schedule'!$A:$B,'A2 Schedule'!$3:$9</definedName>
  </definedNames>
  <calcPr calcId="145621"/>
</workbook>
</file>

<file path=xl/calcChain.xml><?xml version="1.0" encoding="utf-8"?>
<calcChain xmlns="http://schemas.openxmlformats.org/spreadsheetml/2006/main">
  <c r="J68" i="3" l="1"/>
  <c r="I68" i="3"/>
  <c r="F68" i="3"/>
  <c r="E68" i="3"/>
  <c r="J67" i="3"/>
  <c r="I67" i="3"/>
  <c r="F67" i="3"/>
  <c r="E67" i="3"/>
  <c r="J66" i="3"/>
  <c r="I66" i="3"/>
  <c r="F66" i="3"/>
  <c r="E66" i="3"/>
  <c r="J65" i="3"/>
  <c r="I65" i="3"/>
  <c r="F65" i="3"/>
  <c r="E65" i="3"/>
  <c r="J64" i="3"/>
  <c r="I64" i="3"/>
  <c r="F64" i="3"/>
  <c r="E64" i="3"/>
  <c r="J63" i="3"/>
  <c r="I63" i="3"/>
  <c r="F63" i="3"/>
  <c r="E63" i="3"/>
  <c r="J62" i="3"/>
  <c r="I62" i="3"/>
  <c r="F62" i="3"/>
  <c r="E62" i="3"/>
  <c r="J61" i="3"/>
  <c r="I61" i="3"/>
  <c r="F61" i="3"/>
  <c r="E61" i="3"/>
  <c r="J60" i="3"/>
  <c r="I60" i="3"/>
  <c r="F60" i="3"/>
  <c r="E60" i="3"/>
  <c r="J59" i="3"/>
  <c r="I59" i="3"/>
  <c r="F59" i="3"/>
  <c r="E59" i="3"/>
  <c r="J56" i="3"/>
  <c r="I56" i="3"/>
  <c r="F56" i="3"/>
  <c r="E56" i="3"/>
  <c r="J55" i="3"/>
  <c r="I55" i="3"/>
  <c r="F55" i="3"/>
  <c r="E55" i="3"/>
  <c r="J54" i="3"/>
  <c r="I54" i="3"/>
  <c r="F54" i="3"/>
  <c r="E54" i="3"/>
  <c r="J53" i="3"/>
  <c r="I53" i="3"/>
  <c r="F53" i="3"/>
  <c r="E53" i="3"/>
  <c r="J52" i="3"/>
  <c r="I52" i="3"/>
  <c r="F52" i="3"/>
  <c r="E52" i="3"/>
  <c r="J51" i="3"/>
  <c r="I51" i="3"/>
  <c r="F51" i="3"/>
  <c r="E51" i="3"/>
  <c r="J50" i="3"/>
  <c r="I50" i="3"/>
  <c r="F50" i="3"/>
  <c r="E50" i="3"/>
  <c r="J49" i="3"/>
  <c r="I49" i="3"/>
  <c r="F49" i="3"/>
  <c r="E49" i="3"/>
  <c r="J48" i="3"/>
  <c r="I48" i="3"/>
  <c r="F48" i="3"/>
  <c r="E48" i="3"/>
  <c r="J47" i="3"/>
  <c r="I47" i="3"/>
  <c r="F47" i="3"/>
  <c r="E47" i="3"/>
  <c r="J46" i="3"/>
  <c r="I46" i="3"/>
  <c r="F46" i="3"/>
  <c r="E46" i="3"/>
  <c r="J44" i="3"/>
  <c r="I44" i="3"/>
  <c r="F44" i="3"/>
  <c r="E44" i="3"/>
  <c r="J43" i="3"/>
  <c r="I43" i="3"/>
  <c r="F43" i="3"/>
  <c r="E43" i="3"/>
  <c r="J40" i="3"/>
  <c r="I40" i="3"/>
  <c r="F40" i="3"/>
  <c r="E40" i="3"/>
  <c r="J37" i="3"/>
  <c r="I37" i="3"/>
  <c r="F37" i="3"/>
  <c r="E37" i="3"/>
  <c r="J36" i="3"/>
  <c r="I36" i="3"/>
  <c r="F36" i="3"/>
  <c r="E36" i="3"/>
  <c r="J35" i="3"/>
  <c r="I35" i="3"/>
  <c r="F35" i="3"/>
  <c r="E35" i="3"/>
  <c r="J34" i="3"/>
  <c r="I34" i="3"/>
  <c r="F34" i="3"/>
  <c r="E34" i="3"/>
  <c r="J33" i="3"/>
  <c r="I33" i="3"/>
  <c r="F33" i="3"/>
  <c r="E33" i="3"/>
  <c r="J32" i="3"/>
  <c r="I32" i="3"/>
  <c r="F32" i="3"/>
  <c r="E32" i="3"/>
  <c r="J29" i="3"/>
  <c r="I29" i="3"/>
  <c r="F29" i="3"/>
  <c r="E29" i="3"/>
  <c r="J28" i="3"/>
  <c r="I28" i="3"/>
  <c r="F28" i="3"/>
  <c r="E28" i="3"/>
  <c r="J27" i="3"/>
  <c r="I27" i="3"/>
  <c r="F27" i="3"/>
  <c r="E27" i="3"/>
  <c r="J26" i="3"/>
  <c r="I26" i="3"/>
  <c r="F26" i="3"/>
  <c r="E26" i="3"/>
  <c r="J25" i="3"/>
  <c r="I25" i="3"/>
  <c r="F25" i="3"/>
  <c r="E25" i="3"/>
  <c r="J23" i="3"/>
  <c r="I23" i="3"/>
  <c r="F23" i="3"/>
  <c r="E23" i="3"/>
  <c r="J22" i="3"/>
  <c r="I22" i="3"/>
  <c r="F22" i="3"/>
  <c r="E22" i="3"/>
  <c r="J21" i="3"/>
  <c r="I21" i="3"/>
  <c r="F21" i="3"/>
  <c r="E21" i="3"/>
  <c r="J19" i="3"/>
  <c r="I19" i="3"/>
  <c r="F19" i="3"/>
  <c r="E19" i="3"/>
  <c r="J18" i="3"/>
  <c r="I18" i="3"/>
  <c r="F18" i="3"/>
  <c r="E18" i="3"/>
  <c r="J17" i="3"/>
  <c r="I17" i="3"/>
  <c r="F17" i="3"/>
  <c r="E17" i="3"/>
  <c r="J16" i="3"/>
  <c r="I16" i="3"/>
  <c r="F16" i="3"/>
  <c r="E16" i="3"/>
  <c r="J15" i="3"/>
  <c r="I15" i="3"/>
  <c r="F15" i="3"/>
  <c r="E15" i="3"/>
  <c r="J14" i="3"/>
  <c r="I14" i="3"/>
  <c r="F14" i="3"/>
  <c r="E14" i="3"/>
  <c r="J13" i="3"/>
  <c r="I13" i="3"/>
  <c r="F13" i="3"/>
  <c r="E13" i="3"/>
  <c r="J12" i="3"/>
  <c r="I12" i="3"/>
  <c r="F12" i="3"/>
  <c r="E12" i="3"/>
  <c r="J11" i="3"/>
  <c r="I11" i="3"/>
  <c r="F11" i="3"/>
  <c r="E11" i="3"/>
</calcChain>
</file>

<file path=xl/sharedStrings.xml><?xml version="1.0" encoding="utf-8"?>
<sst xmlns="http://schemas.openxmlformats.org/spreadsheetml/2006/main" count="200" uniqueCount="112">
  <si>
    <t>(1)</t>
  </si>
  <si>
    <t>(2)</t>
  </si>
  <si>
    <t>(3)</t>
  </si>
  <si>
    <t>(4)</t>
  </si>
  <si>
    <t>(5)</t>
  </si>
  <si>
    <t>(6)</t>
  </si>
  <si>
    <t>(7)</t>
  </si>
  <si>
    <t>(8)</t>
  </si>
  <si>
    <t>(9)</t>
  </si>
  <si>
    <t>Line No.</t>
  </si>
  <si>
    <t>Actual</t>
  </si>
  <si>
    <t>1</t>
  </si>
  <si>
    <t>2</t>
  </si>
  <si>
    <t>Nuclear Fuel Disposal Costs</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</si>
  <si>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</si>
  <si>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</si>
  <si>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</si>
  <si>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</si>
  <si>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</si>
  <si>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</si>
  <si>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</si>
  <si>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</si>
  <si>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</si>
  <si>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</si>
  <si>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</si>
  <si>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</si>
  <si>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</si>
  <si>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</si>
  <si>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</si>
  <si>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</si>
  <si>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</si>
  <si>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</si>
  <si>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</si>
  <si>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</si>
  <si>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</si>
  <si>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</si>
  <si>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</si>
  <si>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</si>
  <si>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</si>
  <si>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</si>
  <si>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</si>
  <si>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</si>
  <si>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</si>
  <si>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</si>
  <si>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</si>
  <si>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</si>
  <si>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
  </si>
  <si>
    <t>35</t>
  </si>
  <si>
    <r>
      <rPr>
        <vertAlign val="superscript"/>
        <sz val="8"/>
        <rFont val="Arial"/>
        <family val="2"/>
      </rPr>
      <t xml:space="preserve">(2) </t>
    </r>
    <r>
      <rPr>
        <sz val="8"/>
        <rFont val="Arial"/>
        <family val="2"/>
      </rPr>
      <t>The cost of total net generation reflected on Schedules A1 and A2 does not tie to the amount reflected on Schedules A3 and A4.  The  A1 and A2 Schedules include non-fuel related charges of $810 which will be corrected in the subsequent month.</t>
    </r>
  </si>
  <si>
    <t>FOR THE MONTH OF:  March 2013</t>
  </si>
  <si>
    <t>Current Month</t>
  </si>
  <si>
    <t>Year To Date</t>
  </si>
  <si>
    <t>Estimate</t>
  </si>
  <si>
    <t>$ Diff</t>
  </si>
  <si>
    <t>% Diff</t>
  </si>
  <si>
    <t>Fuel Costs &amp; Net Power Transactions</t>
  </si>
  <si>
    <r>
      <t>Fuel Cost of System Net Generation</t>
    </r>
    <r>
      <rPr>
        <vertAlign val="superscript"/>
        <sz val="8"/>
        <rFont val="Arial"/>
        <family val="2"/>
      </rPr>
      <t xml:space="preserve"> (2)</t>
    </r>
  </si>
  <si>
    <t>Coal Cars Depreciation &amp; Return</t>
  </si>
  <si>
    <t>Fuel Cost of Power Sold (Per A6)</t>
  </si>
  <si>
    <t>Gains from Off-System Sales (Per A6)</t>
  </si>
  <si>
    <t>Fuel Cost of Purchased Power (Per A7)</t>
  </si>
  <si>
    <t>Energy Payments to Qualifying Facilities (Per A8)</t>
  </si>
  <si>
    <t>Energy Cost of Economy Purchases (Per A9)</t>
  </si>
  <si>
    <t>Total Fuel Costs &amp; Net Power Transactions</t>
  </si>
  <si>
    <t>Incremental Optimization Costs</t>
  </si>
  <si>
    <t>Variable Power Plant O&amp;M Costs over 514,000 MW Threshold (Per A6)</t>
  </si>
  <si>
    <t>Total</t>
  </si>
  <si>
    <t>Adjustments to Fuel Cost</t>
  </si>
  <si>
    <t>Sales to City of Key West (CKW)</t>
  </si>
  <si>
    <t>Reactive and Voltage Control Fuel Revenue</t>
  </si>
  <si>
    <t>Inventory Adjustments</t>
  </si>
  <si>
    <t>Non Recoverable Oil/Tank Bottoms</t>
  </si>
  <si>
    <t>Adjusted Total Fuel Costs &amp; Net Power Transactions</t>
  </si>
  <si>
    <t>kWh Sales</t>
  </si>
  <si>
    <t>Jurisdictional kWh Sales</t>
  </si>
  <si>
    <t>Sale for Resale (Excluding CKW)</t>
  </si>
  <si>
    <t>Sub-Total Sales (Excluding CKW)</t>
  </si>
  <si>
    <t>Sales to CKW</t>
  </si>
  <si>
    <t>Total Sales</t>
  </si>
  <si>
    <t>Jurisdictional % of Total kWh Sales (Line 23 / Line 25)</t>
  </si>
  <si>
    <t>True-up Calculation</t>
  </si>
  <si>
    <t>Jurisdictional Fuel Revenues (Net of Revenue Taxes)</t>
  </si>
  <si>
    <t>Fuel Adjustment Revenues Not Applicable to Period</t>
  </si>
  <si>
    <t>Prior Period True-up Collected/(Refunded) This Period</t>
  </si>
  <si>
    <r>
      <t>GPIF, Net of Revenue Taxes</t>
    </r>
    <r>
      <rPr>
        <vertAlign val="superscript"/>
        <sz val="8"/>
        <rFont val="Arial"/>
        <family val="2"/>
      </rPr>
      <t xml:space="preserve"> (1)</t>
    </r>
  </si>
  <si>
    <t>Jurisdictional Fuel Revenues Applicable to Period</t>
  </si>
  <si>
    <t>Adjusted Total Fuel Costs &amp; Net Power Transactions (Page 1, Line 20)</t>
  </si>
  <si>
    <t>Adj. Total Fuel Costs &amp; Net Power Transactions - Excluding 100% Retail Items</t>
  </si>
  <si>
    <t>Jurisdictional Sales % of Total kWh Sales (P1, Line 28)</t>
  </si>
  <si>
    <r>
      <t>Jurisdictional Total Fuel Costs &amp; Net Power Transactions</t>
    </r>
    <r>
      <rPr>
        <vertAlign val="superscript"/>
        <sz val="8"/>
        <rFont val="Arial"/>
        <family val="2"/>
      </rPr>
      <t xml:space="preserve"> (3)</t>
    </r>
  </si>
  <si>
    <t>True-up Provision for the Month - Over/(Under) Recovery (Line 1- Line 5)</t>
  </si>
  <si>
    <t>Interest Provision for the Month (Line 23)</t>
  </si>
  <si>
    <t>True-up &amp; Interest Provision Beg of Period-Over/(Under) Recovery</t>
  </si>
  <si>
    <t>Deferred True-up Beginning of Period - Over/(Under) Recovery</t>
  </si>
  <si>
    <t>Prior Period True-up (Collected)/Refunded This Period</t>
  </si>
  <si>
    <t>End of Period  Net True-up Amount Over/(Under) Recovery (Lines 6 through 10)</t>
  </si>
  <si>
    <t>Interest Provision</t>
  </si>
  <si>
    <t>Beginning True-up Amount (Lines 8+9)</t>
  </si>
  <si>
    <t>Ending True-up Amount Before Interest (Lines 6+8+9+10)</t>
  </si>
  <si>
    <t xml:space="preserve">Total of Beginning &amp; Ending True-up Amount </t>
  </si>
  <si>
    <t>Average True-up Amount (50% of Line 16)</t>
  </si>
  <si>
    <t>Interest Rate - First Day Reporting Business Month</t>
  </si>
  <si>
    <t>Interest Rate - First Day Subsequent Business Month</t>
  </si>
  <si>
    <t>Total (Lines 18+19)</t>
  </si>
  <si>
    <t>Average Interest Rate (50% of Line 20)</t>
  </si>
  <si>
    <t>Monthly Average Interest Rate (Line 21/12)</t>
  </si>
  <si>
    <t>Interest Provision (Line 17 x Line 22)</t>
  </si>
  <si>
    <r>
      <rPr>
        <vertAlign val="superscript"/>
        <sz val="8"/>
        <rFont val="Arial"/>
        <family val="2"/>
      </rPr>
      <t xml:space="preserve">(1) </t>
    </r>
    <r>
      <rPr>
        <sz val="8"/>
        <rFont val="Arial"/>
        <family val="2"/>
      </rPr>
      <t xml:space="preserve">Generation Performance Incentive Factor is ((7,703,912/ 12) x 99.9280%) - See Order No. PSC-12-0664-FOF-EI. </t>
    </r>
  </si>
  <si>
    <r>
      <rPr>
        <vertAlign val="superscript"/>
        <sz val="8"/>
        <rFont val="Arial"/>
        <family val="2"/>
      </rPr>
      <t xml:space="preserve">(3) </t>
    </r>
    <r>
      <rPr>
        <sz val="8"/>
        <rFont val="Arial"/>
        <family val="2"/>
      </rPr>
      <t>Line 3 x Line 4 x 1.00081</t>
    </r>
  </si>
  <si>
    <t>REVISED 1/21/14</t>
  </si>
  <si>
    <t>STAFF 000672</t>
  </si>
  <si>
    <t>FPL RC-16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</si>
</sst>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_);\(#,##0.0%\);&quot;N/A&quot;"/>
    <numFmt numFmtId="165" formatCode="#,##0.0%_);\(#,##0.0%\)"/>
    <numFmt numFmtId="166" formatCode="&quot;N/A&quot;;&quot;N/A&quot;;&quot;N/A&quot;"/>
    <numFmt numFmtId="167" formatCode="#,##0_);[Red]\(#,##0\);&quot; &quot;"/>
    <numFmt numFmtId="168" formatCode="\$#,##0_);\(\$#,##0\)"/>
    <numFmt numFmtId="169" formatCode="#,##0.00000%_);\(#,##0.00000%\)"/>
  </numFmts>
  <fonts count="225" x14ac:knownFonts="1">
    <font>
      <sz val="11"/>
      <color indexed="8"/>
      <name val="Calibri"/>
      <family val="2"/>
      <scheme val="minor"/>
    </font>
    <font>
      <sz val="8"/>
      <name val="Arial"/>
      <family val="2"/>
    </font>
    <font>
      <vertAlign val="superscrip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11"/>
      <color indexed="8"/>
      <name val="Calibri"/>
      <family val="2"/>
      <scheme val="minor"/>
    </font>
  </fonts>
  <fills count="2">
    <fill>
      <patternFill patternType="none"/>
    </fill>
    <fill>
      <patternFill patternType="gray125"/>
    </fill>
  </fills>
  <borders count="6">
    <border>
      <left/>
      <right/>
      <top/>
      <bottom/>
      <diagonal/>
    </border>
    <border>
      <left/>
      <right/>
      <top/>
      <bottom style="medium">
        <color auto="1"/>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double">
        <color indexed="8"/>
      </bottom>
      <diagonal/>
    </border>
    <border>
      <left/>
      <right/>
      <top style="medium">
        <color indexed="8"/>
      </top>
      <bottom style="double">
        <color indexed="8"/>
      </bottom>
      <diagonal/>
    </border>
  </borders>
  <cellStyleXfs count="1">
    <xf numFmtId="0" fontId="0" fillId="0" borderId="0"/>
  </cellStyleXfs>
  <cellXfs count="227">
    <xf numFmtId="0" fontId="0" fillId="0" borderId="0" xfId="0"/>
    <xf numFmtId="0" fontId="0" fillId="0" borderId="1" xfId="0" applyBorder="1"/>
    <xf numFmtId="0" fontId="3" fillId="0" borderId="0" xfId="0" applyFont="1"/>
    <xf numFmtId="0" fontId="4" fillId="0" borderId="0" xfId="0" applyFont="1" applyAlignment="1">
      <alignment horizontal="center"/>
    </xf>
    <xf numFmtId="0" fontId="5" fillId="0" borderId="3" xfId="0" applyFont="1" applyBorder="1" applyAlignment="1">
      <alignment horizontal="center"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NumberFormat="1" applyFont="1" applyAlignment="1">
      <alignment horizontal="right"/>
    </xf>
    <xf numFmtId="0" fontId="10" fillId="0" borderId="0" xfId="0" applyNumberFormat="1" applyFont="1" applyAlignment="1">
      <alignment horizontal="right"/>
    </xf>
    <xf numFmtId="0" fontId="11" fillId="0" borderId="0" xfId="0" applyNumberFormat="1" applyFont="1" applyAlignment="1">
      <alignment horizontal="right"/>
    </xf>
    <xf numFmtId="0" fontId="12" fillId="0" borderId="0" xfId="0" applyNumberFormat="1" applyFont="1" applyAlignment="1">
      <alignment horizontal="right"/>
    </xf>
    <xf numFmtId="0" fontId="13" fillId="0" borderId="0" xfId="0" applyNumberFormat="1" applyFont="1" applyAlignment="1">
      <alignment horizontal="right"/>
    </xf>
    <xf numFmtId="0" fontId="14" fillId="0" borderId="0" xfId="0" applyNumberFormat="1" applyFont="1" applyAlignment="1">
      <alignment horizontal="right"/>
    </xf>
    <xf numFmtId="0" fontId="15" fillId="0" borderId="0" xfId="0" applyFont="1" applyAlignment="1">
      <alignment horizontal="left" wrapText="1"/>
    </xf>
    <xf numFmtId="168" fontId="16" fillId="0" borderId="0" xfId="0" applyNumberFormat="1" applyFont="1" applyAlignment="1">
      <alignment horizontal="right"/>
    </xf>
    <xf numFmtId="168" fontId="17" fillId="0" borderId="0" xfId="0" applyNumberFormat="1" applyFont="1" applyAlignment="1">
      <alignment horizontal="right"/>
    </xf>
    <xf numFmtId="164" fontId="18" fillId="0" borderId="0" xfId="0" applyNumberFormat="1" applyFont="1" applyAlignment="1">
      <alignment horizontal="right"/>
    </xf>
    <xf numFmtId="168" fontId="19" fillId="0" borderId="0" xfId="0" applyNumberFormat="1" applyFont="1" applyAlignment="1">
      <alignment horizontal="right"/>
    </xf>
    <xf numFmtId="168" fontId="20" fillId="0" borderId="0" xfId="0" applyNumberFormat="1" applyFont="1" applyAlignment="1">
      <alignment horizontal="right"/>
    </xf>
    <xf numFmtId="164" fontId="21" fillId="0" borderId="0" xfId="0" applyNumberFormat="1" applyFont="1" applyAlignment="1">
      <alignment horizontal="right"/>
    </xf>
    <xf numFmtId="37" fontId="22" fillId="0" borderId="0" xfId="0" applyNumberFormat="1" applyFont="1" applyAlignment="1">
      <alignment horizontal="right"/>
    </xf>
    <xf numFmtId="37" fontId="23" fillId="0" borderId="0" xfId="0" applyNumberFormat="1" applyFont="1" applyAlignment="1">
      <alignment horizontal="right"/>
    </xf>
    <xf numFmtId="165" fontId="24" fillId="0" borderId="0" xfId="0" applyNumberFormat="1" applyFont="1" applyAlignment="1">
      <alignment horizontal="right"/>
    </xf>
    <xf numFmtId="37" fontId="25" fillId="0" borderId="0" xfId="0" applyNumberFormat="1" applyFont="1" applyAlignment="1">
      <alignment horizontal="right"/>
    </xf>
    <xf numFmtId="37" fontId="26" fillId="0" borderId="0" xfId="0" applyNumberFormat="1" applyFont="1" applyAlignment="1">
      <alignment horizontal="right"/>
    </xf>
    <xf numFmtId="165" fontId="27" fillId="0" borderId="0" xfId="0" applyNumberFormat="1" applyFont="1" applyAlignment="1">
      <alignment horizontal="right"/>
    </xf>
    <xf numFmtId="166" fontId="28" fillId="0" borderId="0" xfId="0" applyNumberFormat="1" applyFont="1" applyAlignment="1">
      <alignment horizontal="right"/>
    </xf>
    <xf numFmtId="166" fontId="29" fillId="0" borderId="0" xfId="0" applyNumberFormat="1" applyFont="1" applyAlignment="1">
      <alignment horizontal="right"/>
    </xf>
    <xf numFmtId="0" fontId="30" fillId="0" borderId="0" xfId="0" applyFont="1" applyAlignment="1">
      <alignment horizontal="left" indent="1"/>
    </xf>
    <xf numFmtId="168" fontId="31" fillId="0" borderId="2" xfId="0" applyNumberFormat="1" applyFont="1" applyBorder="1" applyAlignment="1">
      <alignment horizontal="right"/>
    </xf>
    <xf numFmtId="168" fontId="32" fillId="0" borderId="2" xfId="0" applyNumberFormat="1" applyFont="1" applyBorder="1" applyAlignment="1">
      <alignment horizontal="right"/>
    </xf>
    <xf numFmtId="164" fontId="33" fillId="0" borderId="0" xfId="0" applyNumberFormat="1" applyFont="1" applyAlignment="1">
      <alignment horizontal="right"/>
    </xf>
    <xf numFmtId="168" fontId="34" fillId="0" borderId="2" xfId="0" applyNumberFormat="1" applyFont="1" applyBorder="1" applyAlignment="1">
      <alignment horizontal="right"/>
    </xf>
    <xf numFmtId="168" fontId="35" fillId="0" borderId="2" xfId="0" applyNumberFormat="1" applyFont="1" applyBorder="1" applyAlignment="1">
      <alignment horizontal="right"/>
    </xf>
    <xf numFmtId="164" fontId="36" fillId="0" borderId="0" xfId="0" applyNumberFormat="1" applyFont="1" applyAlignment="1">
      <alignment horizontal="right"/>
    </xf>
    <xf numFmtId="0" fontId="37" fillId="0" borderId="0" xfId="0" applyFont="1" applyAlignment="1">
      <alignment horizontal="center"/>
    </xf>
    <xf numFmtId="167" fontId="38" fillId="0" borderId="0" xfId="0" applyNumberFormat="1" applyFont="1" applyAlignment="1">
      <alignment horizontal="right"/>
    </xf>
    <xf numFmtId="167" fontId="39" fillId="0" borderId="0" xfId="0" applyNumberFormat="1" applyFont="1" applyAlignment="1">
      <alignment horizontal="right"/>
    </xf>
    <xf numFmtId="167" fontId="40" fillId="0" borderId="0" xfId="0" applyNumberFormat="1" applyFont="1" applyAlignment="1">
      <alignment horizontal="right"/>
    </xf>
    <xf numFmtId="167" fontId="41" fillId="0" borderId="0" xfId="0" applyNumberFormat="1" applyFont="1" applyAlignment="1">
      <alignment horizontal="right"/>
    </xf>
    <xf numFmtId="167" fontId="42" fillId="0" borderId="0" xfId="0" applyNumberFormat="1" applyFont="1" applyAlignment="1">
      <alignment horizontal="right"/>
    </xf>
    <xf numFmtId="167" fontId="43" fillId="0" borderId="0" xfId="0" applyNumberFormat="1" applyFont="1" applyAlignment="1">
      <alignment horizontal="right"/>
    </xf>
    <xf numFmtId="167" fontId="44" fillId="0" borderId="0" xfId="0" applyNumberFormat="1" applyFont="1" applyAlignment="1">
      <alignment horizontal="right"/>
    </xf>
    <xf numFmtId="167" fontId="45" fillId="0" borderId="0" xfId="0" applyNumberFormat="1" applyFont="1" applyAlignment="1">
      <alignment horizontal="right"/>
    </xf>
    <xf numFmtId="0" fontId="46" fillId="0" borderId="0" xfId="0" applyFont="1" applyAlignment="1">
      <alignment horizontal="center"/>
    </xf>
    <xf numFmtId="0" fontId="47" fillId="0" borderId="0" xfId="0" applyNumberFormat="1" applyFont="1" applyAlignment="1">
      <alignment horizontal="right"/>
    </xf>
    <xf numFmtId="0" fontId="48" fillId="0" borderId="0" xfId="0" applyNumberFormat="1" applyFont="1" applyAlignment="1">
      <alignment horizontal="right"/>
    </xf>
    <xf numFmtId="0" fontId="49" fillId="0" borderId="0" xfId="0" applyNumberFormat="1" applyFont="1" applyAlignment="1">
      <alignment horizontal="right"/>
    </xf>
    <xf numFmtId="0" fontId="50" fillId="0" borderId="0" xfId="0" applyNumberFormat="1" applyFont="1" applyAlignment="1">
      <alignment horizontal="right"/>
    </xf>
    <xf numFmtId="0" fontId="51" fillId="0" borderId="0" xfId="0" applyNumberFormat="1" applyFont="1" applyAlignment="1">
      <alignment horizontal="right"/>
    </xf>
    <xf numFmtId="0" fontId="52" fillId="0" borderId="0" xfId="0" applyNumberFormat="1" applyFont="1" applyAlignment="1">
      <alignment horizontal="right"/>
    </xf>
    <xf numFmtId="166" fontId="53" fillId="0" borderId="0" xfId="0" applyNumberFormat="1" applyFont="1" applyAlignment="1">
      <alignment horizontal="right"/>
    </xf>
    <xf numFmtId="166" fontId="54" fillId="0" borderId="0" xfId="0" applyNumberFormat="1" applyFont="1" applyAlignment="1">
      <alignment horizontal="right"/>
    </xf>
    <xf numFmtId="166" fontId="55" fillId="0" borderId="0" xfId="0" applyNumberFormat="1" applyFont="1" applyAlignment="1">
      <alignment horizontal="right"/>
    </xf>
    <xf numFmtId="166" fontId="56" fillId="0" borderId="0" xfId="0" applyNumberFormat="1" applyFont="1" applyAlignment="1">
      <alignment horizontal="right"/>
    </xf>
    <xf numFmtId="166" fontId="57" fillId="0" borderId="0" xfId="0" applyNumberFormat="1" applyFont="1" applyAlignment="1">
      <alignment horizontal="right"/>
    </xf>
    <xf numFmtId="166" fontId="58" fillId="0" borderId="0" xfId="0" applyNumberFormat="1" applyFont="1" applyAlignment="1">
      <alignment horizontal="right"/>
    </xf>
    <xf numFmtId="0" fontId="59" fillId="0" borderId="0" xfId="0" applyFont="1" applyAlignment="1">
      <alignment horizontal="left" indent="1"/>
    </xf>
    <xf numFmtId="168" fontId="60" fillId="0" borderId="5" xfId="0" applyNumberFormat="1" applyFont="1" applyBorder="1" applyAlignment="1">
      <alignment horizontal="right"/>
    </xf>
    <xf numFmtId="168" fontId="61" fillId="0" borderId="5" xfId="0" applyNumberFormat="1" applyFont="1" applyBorder="1" applyAlignment="1">
      <alignment horizontal="right"/>
    </xf>
    <xf numFmtId="164" fontId="62" fillId="0" borderId="0" xfId="0" applyNumberFormat="1" applyFont="1" applyAlignment="1">
      <alignment horizontal="right"/>
    </xf>
    <xf numFmtId="168" fontId="63" fillId="0" borderId="5" xfId="0" applyNumberFormat="1" applyFont="1" applyBorder="1" applyAlignment="1">
      <alignment horizontal="right"/>
    </xf>
    <xf numFmtId="168" fontId="64" fillId="0" borderId="5" xfId="0" applyNumberFormat="1" applyFont="1" applyBorder="1" applyAlignment="1">
      <alignment horizontal="right"/>
    </xf>
    <xf numFmtId="164" fontId="65" fillId="0" borderId="0" xfId="0" applyNumberFormat="1" applyFont="1" applyAlignment="1">
      <alignment horizontal="right"/>
    </xf>
    <xf numFmtId="0" fontId="66" fillId="0" borderId="0" xfId="0" applyFont="1" applyAlignment="1">
      <alignment horizontal="center"/>
    </xf>
    <xf numFmtId="0" fontId="67" fillId="0" borderId="0" xfId="0" applyNumberFormat="1" applyFont="1" applyAlignment="1">
      <alignment horizontal="right"/>
    </xf>
    <xf numFmtId="0" fontId="68" fillId="0" borderId="0" xfId="0" applyNumberFormat="1" applyFont="1" applyAlignment="1">
      <alignment horizontal="right"/>
    </xf>
    <xf numFmtId="0" fontId="69" fillId="0" borderId="0" xfId="0" applyNumberFormat="1" applyFont="1" applyAlignment="1">
      <alignment horizontal="right"/>
    </xf>
    <xf numFmtId="0" fontId="70" fillId="0" borderId="0" xfId="0" applyNumberFormat="1" applyFont="1" applyAlignment="1">
      <alignment horizontal="right"/>
    </xf>
    <xf numFmtId="0" fontId="71" fillId="0" borderId="0" xfId="0" applyNumberFormat="1" applyFont="1" applyAlignment="1">
      <alignment horizontal="right"/>
    </xf>
    <xf numFmtId="0" fontId="72" fillId="0" borderId="0" xfId="0" applyNumberFormat="1" applyFont="1" applyAlignment="1">
      <alignment horizontal="right"/>
    </xf>
    <xf numFmtId="37" fontId="73" fillId="0" borderId="2" xfId="0" applyNumberFormat="1" applyFont="1" applyBorder="1" applyAlignment="1">
      <alignment horizontal="right"/>
    </xf>
    <xf numFmtId="37" fontId="74" fillId="0" borderId="2" xfId="0" applyNumberFormat="1" applyFont="1" applyBorder="1" applyAlignment="1">
      <alignment horizontal="right"/>
    </xf>
    <xf numFmtId="164" fontId="75" fillId="0" borderId="0" xfId="0" applyNumberFormat="1" applyFont="1" applyAlignment="1">
      <alignment horizontal="right"/>
    </xf>
    <xf numFmtId="37" fontId="76" fillId="0" borderId="2" xfId="0" applyNumberFormat="1" applyFont="1" applyBorder="1" applyAlignment="1">
      <alignment horizontal="right"/>
    </xf>
    <xf numFmtId="37" fontId="77" fillId="0" borderId="2" xfId="0" applyNumberFormat="1" applyFont="1" applyBorder="1" applyAlignment="1">
      <alignment horizontal="right"/>
    </xf>
    <xf numFmtId="164" fontId="78" fillId="0" borderId="0" xfId="0" applyNumberFormat="1" applyFont="1" applyAlignment="1">
      <alignment horizontal="right"/>
    </xf>
    <xf numFmtId="0" fontId="79" fillId="0" borderId="0" xfId="0" applyFont="1" applyAlignment="1">
      <alignment horizontal="left" indent="1"/>
    </xf>
    <xf numFmtId="37" fontId="80" fillId="0" borderId="5" xfId="0" applyNumberFormat="1" applyFont="1" applyBorder="1" applyAlignment="1">
      <alignment horizontal="right"/>
    </xf>
    <xf numFmtId="37" fontId="81" fillId="0" borderId="5" xfId="0" applyNumberFormat="1" applyFont="1" applyBorder="1" applyAlignment="1">
      <alignment horizontal="right"/>
    </xf>
    <xf numFmtId="164" fontId="82" fillId="0" borderId="0" xfId="0" applyNumberFormat="1" applyFont="1" applyAlignment="1">
      <alignment horizontal="right"/>
    </xf>
    <xf numFmtId="37" fontId="83" fillId="0" borderId="5" xfId="0" applyNumberFormat="1" applyFont="1" applyBorder="1" applyAlignment="1">
      <alignment horizontal="right"/>
    </xf>
    <xf numFmtId="37" fontId="84" fillId="0" borderId="5" xfId="0" applyNumberFormat="1" applyFont="1" applyBorder="1" applyAlignment="1">
      <alignment horizontal="right"/>
    </xf>
    <xf numFmtId="164" fontId="85" fillId="0" borderId="0" xfId="0" applyNumberFormat="1" applyFont="1" applyAlignment="1">
      <alignment horizontal="right"/>
    </xf>
    <xf numFmtId="169" fontId="86" fillId="0" borderId="4" xfId="0" applyNumberFormat="1" applyFont="1" applyBorder="1" applyAlignment="1">
      <alignment horizontal="right"/>
    </xf>
    <xf numFmtId="169" fontId="87" fillId="0" borderId="4" xfId="0" applyNumberFormat="1" applyFont="1" applyBorder="1" applyAlignment="1">
      <alignment horizontal="right"/>
    </xf>
    <xf numFmtId="164" fontId="88" fillId="0" borderId="0" xfId="0" applyNumberFormat="1" applyFont="1" applyAlignment="1">
      <alignment horizontal="right"/>
    </xf>
    <xf numFmtId="166" fontId="89" fillId="0" borderId="4" xfId="0" applyNumberFormat="1" applyFont="1" applyBorder="1" applyAlignment="1">
      <alignment horizontal="right"/>
    </xf>
    <xf numFmtId="166" fontId="90" fillId="0" borderId="4" xfId="0" applyNumberFormat="1" applyFont="1" applyBorder="1" applyAlignment="1">
      <alignment horizontal="right"/>
    </xf>
    <xf numFmtId="166" fontId="91" fillId="0" borderId="0" xfId="0" applyNumberFormat="1" applyFont="1" applyAlignment="1">
      <alignment horizontal="right"/>
    </xf>
    <xf numFmtId="0" fontId="92" fillId="0" borderId="0" xfId="0" applyFont="1" applyAlignment="1">
      <alignment horizontal="center"/>
    </xf>
    <xf numFmtId="0" fontId="93" fillId="0" borderId="0" xfId="0" applyNumberFormat="1" applyFont="1" applyAlignment="1">
      <alignment horizontal="right"/>
    </xf>
    <xf numFmtId="0" fontId="94" fillId="0" borderId="0" xfId="0" applyNumberFormat="1" applyFont="1" applyAlignment="1">
      <alignment horizontal="right"/>
    </xf>
    <xf numFmtId="0" fontId="95" fillId="0" borderId="0" xfId="0" applyNumberFormat="1" applyFont="1" applyAlignment="1">
      <alignment horizontal="right"/>
    </xf>
    <xf numFmtId="0" fontId="96" fillId="0" borderId="0" xfId="0" applyNumberFormat="1" applyFont="1" applyAlignment="1">
      <alignment horizontal="right"/>
    </xf>
    <xf numFmtId="0" fontId="97" fillId="0" borderId="0" xfId="0" applyNumberFormat="1" applyFont="1" applyAlignment="1">
      <alignment horizontal="right"/>
    </xf>
    <xf numFmtId="0" fontId="98" fillId="0" borderId="0" xfId="0" applyNumberFormat="1" applyFont="1" applyAlignment="1">
      <alignment horizontal="right"/>
    </xf>
    <xf numFmtId="0" fontId="99" fillId="0" borderId="0" xfId="0" applyFont="1" applyAlignment="1">
      <alignment horizontal="center"/>
    </xf>
    <xf numFmtId="0" fontId="100" fillId="0" borderId="0" xfId="0" applyNumberFormat="1" applyFont="1" applyAlignment="1">
      <alignment horizontal="right"/>
    </xf>
    <xf numFmtId="0" fontId="101" fillId="0" borderId="0" xfId="0" applyNumberFormat="1" applyFont="1" applyAlignment="1">
      <alignment horizontal="right"/>
    </xf>
    <xf numFmtId="0" fontId="102" fillId="0" borderId="0" xfId="0" applyNumberFormat="1" applyFont="1" applyAlignment="1">
      <alignment horizontal="right"/>
    </xf>
    <xf numFmtId="0" fontId="103" fillId="0" borderId="0" xfId="0" applyNumberFormat="1" applyFont="1" applyAlignment="1">
      <alignment horizontal="right"/>
    </xf>
    <xf numFmtId="0" fontId="104" fillId="0" borderId="0" xfId="0" applyNumberFormat="1" applyFont="1" applyAlignment="1">
      <alignment horizontal="right"/>
    </xf>
    <xf numFmtId="0" fontId="105" fillId="0" borderId="0" xfId="0" applyNumberFormat="1" applyFont="1" applyAlignment="1">
      <alignment horizontal="right"/>
    </xf>
    <xf numFmtId="0" fontId="106" fillId="0" borderId="0" xfId="0" applyFont="1" applyAlignment="1">
      <alignment horizontal="left" indent="1"/>
    </xf>
    <xf numFmtId="168" fontId="107" fillId="0" borderId="5" xfId="0" applyNumberFormat="1" applyFont="1" applyBorder="1" applyAlignment="1">
      <alignment horizontal="right"/>
    </xf>
    <xf numFmtId="168" fontId="108" fillId="0" borderId="5" xfId="0" applyNumberFormat="1" applyFont="1" applyBorder="1" applyAlignment="1">
      <alignment horizontal="right"/>
    </xf>
    <xf numFmtId="165" fontId="109" fillId="0" borderId="0" xfId="0" applyNumberFormat="1" applyFont="1" applyAlignment="1">
      <alignment horizontal="right"/>
    </xf>
    <xf numFmtId="168" fontId="110" fillId="0" borderId="5" xfId="0" applyNumberFormat="1" applyFont="1" applyBorder="1" applyAlignment="1">
      <alignment horizontal="right"/>
    </xf>
    <xf numFmtId="168" fontId="111" fillId="0" borderId="5" xfId="0" applyNumberFormat="1" applyFont="1" applyBorder="1" applyAlignment="1">
      <alignment horizontal="right"/>
    </xf>
    <xf numFmtId="165" fontId="112" fillId="0" borderId="0" xfId="0" applyNumberFormat="1" applyFont="1" applyAlignment="1">
      <alignment horizontal="right"/>
    </xf>
    <xf numFmtId="168" fontId="113" fillId="0" borderId="0" xfId="0" applyNumberFormat="1" applyFont="1" applyAlignment="1">
      <alignment horizontal="right"/>
    </xf>
    <xf numFmtId="168" fontId="114" fillId="0" borderId="0" xfId="0" applyNumberFormat="1" applyFont="1" applyAlignment="1">
      <alignment horizontal="right"/>
    </xf>
    <xf numFmtId="165" fontId="115" fillId="0" borderId="0" xfId="0" applyNumberFormat="1" applyFont="1" applyAlignment="1">
      <alignment horizontal="right"/>
    </xf>
    <xf numFmtId="168" fontId="116" fillId="0" borderId="0" xfId="0" applyNumberFormat="1" applyFont="1" applyAlignment="1">
      <alignment horizontal="right"/>
    </xf>
    <xf numFmtId="168" fontId="117" fillId="0" borderId="0" xfId="0" applyNumberFormat="1" applyFont="1" applyAlignment="1">
      <alignment horizontal="right"/>
    </xf>
    <xf numFmtId="165" fontId="118" fillId="0" borderId="0" xfId="0" applyNumberFormat="1" applyFont="1" applyAlignment="1">
      <alignment horizontal="right"/>
    </xf>
    <xf numFmtId="169" fontId="119" fillId="0" borderId="0" xfId="0" applyNumberFormat="1" applyFont="1" applyAlignment="1">
      <alignment horizontal="right"/>
    </xf>
    <xf numFmtId="169" fontId="120" fillId="0" borderId="0" xfId="0" applyNumberFormat="1" applyFont="1" applyAlignment="1">
      <alignment horizontal="right"/>
    </xf>
    <xf numFmtId="166" fontId="121" fillId="0" borderId="0" xfId="0" applyNumberFormat="1" applyFont="1" applyAlignment="1">
      <alignment horizontal="right"/>
    </xf>
    <xf numFmtId="166" fontId="122" fillId="0" borderId="0" xfId="0" applyNumberFormat="1" applyFont="1" applyAlignment="1">
      <alignment horizontal="right"/>
    </xf>
    <xf numFmtId="166" fontId="123" fillId="0" borderId="0" xfId="0" applyNumberFormat="1" applyFont="1" applyAlignment="1">
      <alignment horizontal="right"/>
    </xf>
    <xf numFmtId="166" fontId="124" fillId="0" borderId="0" xfId="0" applyNumberFormat="1" applyFont="1" applyAlignment="1">
      <alignment horizontal="right"/>
    </xf>
    <xf numFmtId="168" fontId="125" fillId="0" borderId="5" xfId="0" applyNumberFormat="1" applyFont="1" applyBorder="1" applyAlignment="1">
      <alignment horizontal="right"/>
    </xf>
    <xf numFmtId="168" fontId="126" fillId="0" borderId="5" xfId="0" applyNumberFormat="1" applyFont="1" applyBorder="1" applyAlignment="1">
      <alignment horizontal="right"/>
    </xf>
    <xf numFmtId="165" fontId="127" fillId="0" borderId="0" xfId="0" applyNumberFormat="1" applyFont="1" applyAlignment="1">
      <alignment horizontal="right"/>
    </xf>
    <xf numFmtId="168" fontId="128" fillId="0" borderId="5" xfId="0" applyNumberFormat="1" applyFont="1" applyBorder="1" applyAlignment="1">
      <alignment horizontal="right"/>
    </xf>
    <xf numFmtId="168" fontId="129" fillId="0" borderId="5" xfId="0" applyNumberFormat="1" applyFont="1" applyBorder="1" applyAlignment="1">
      <alignment horizontal="right"/>
    </xf>
    <xf numFmtId="165" fontId="130" fillId="0" borderId="0" xfId="0" applyNumberFormat="1" applyFont="1" applyAlignment="1">
      <alignment horizontal="right"/>
    </xf>
    <xf numFmtId="168" fontId="131" fillId="0" borderId="0" xfId="0" applyNumberFormat="1" applyFont="1" applyAlignment="1">
      <alignment horizontal="right"/>
    </xf>
    <xf numFmtId="168" fontId="132" fillId="0" borderId="0" xfId="0" applyNumberFormat="1" applyFont="1" applyAlignment="1">
      <alignment horizontal="right"/>
    </xf>
    <xf numFmtId="165" fontId="133" fillId="0" borderId="0" xfId="0" applyNumberFormat="1" applyFont="1" applyAlignment="1">
      <alignment horizontal="right"/>
    </xf>
    <xf numFmtId="168" fontId="134" fillId="0" borderId="0" xfId="0" applyNumberFormat="1" applyFont="1" applyAlignment="1">
      <alignment horizontal="right"/>
    </xf>
    <xf numFmtId="168" fontId="135" fillId="0" borderId="0" xfId="0" applyNumberFormat="1" applyFont="1" applyAlignment="1">
      <alignment horizontal="right"/>
    </xf>
    <xf numFmtId="165" fontId="136" fillId="0" borderId="0" xfId="0" applyNumberFormat="1" applyFont="1" applyAlignment="1">
      <alignment horizontal="right"/>
    </xf>
    <xf numFmtId="37" fontId="137" fillId="0" borderId="0" xfId="0" applyNumberFormat="1" applyFont="1" applyAlignment="1">
      <alignment horizontal="right"/>
    </xf>
    <xf numFmtId="37" fontId="138" fillId="0" borderId="0" xfId="0" applyNumberFormat="1" applyFont="1" applyAlignment="1">
      <alignment horizontal="right"/>
    </xf>
    <xf numFmtId="164" fontId="139" fillId="0" borderId="0" xfId="0" applyNumberFormat="1" applyFont="1" applyAlignment="1">
      <alignment horizontal="right"/>
    </xf>
    <xf numFmtId="37" fontId="140" fillId="0" borderId="0" xfId="0" applyNumberFormat="1" applyFont="1" applyAlignment="1">
      <alignment horizontal="right"/>
    </xf>
    <xf numFmtId="37" fontId="141" fillId="0" borderId="0" xfId="0" applyNumberFormat="1" applyFont="1" applyAlignment="1">
      <alignment horizontal="right"/>
    </xf>
    <xf numFmtId="164" fontId="142" fillId="0" borderId="0" xfId="0" applyNumberFormat="1" applyFont="1" applyAlignment="1">
      <alignment horizontal="right"/>
    </xf>
    <xf numFmtId="37" fontId="143" fillId="0" borderId="0" xfId="0" applyNumberFormat="1" applyFont="1" applyAlignment="1">
      <alignment horizontal="right"/>
    </xf>
    <xf numFmtId="37" fontId="144" fillId="0" borderId="0" xfId="0" applyNumberFormat="1" applyFont="1" applyAlignment="1">
      <alignment horizontal="right"/>
    </xf>
    <xf numFmtId="164" fontId="145" fillId="0" borderId="0" xfId="0" applyNumberFormat="1" applyFont="1" applyAlignment="1">
      <alignment horizontal="right"/>
    </xf>
    <xf numFmtId="37" fontId="146" fillId="0" borderId="0" xfId="0" applyNumberFormat="1" applyFont="1" applyAlignment="1">
      <alignment horizontal="right"/>
    </xf>
    <xf numFmtId="37" fontId="147" fillId="0" borderId="0" xfId="0" applyNumberFormat="1" applyFont="1" applyAlignment="1">
      <alignment horizontal="right"/>
    </xf>
    <xf numFmtId="164" fontId="148" fillId="0" borderId="0" xfId="0" applyNumberFormat="1" applyFont="1" applyAlignment="1">
      <alignment horizontal="right"/>
    </xf>
    <xf numFmtId="0" fontId="149" fillId="0" borderId="0" xfId="0" applyFont="1" applyAlignment="1">
      <alignment horizontal="left" indent="1"/>
    </xf>
    <xf numFmtId="168" fontId="150" fillId="0" borderId="5" xfId="0" applyNumberFormat="1" applyFont="1" applyBorder="1" applyAlignment="1">
      <alignment horizontal="right"/>
    </xf>
    <xf numFmtId="168" fontId="151" fillId="0" borderId="5" xfId="0" applyNumberFormat="1" applyFont="1" applyBorder="1" applyAlignment="1">
      <alignment horizontal="right"/>
    </xf>
    <xf numFmtId="165" fontId="152" fillId="0" borderId="0" xfId="0" applyNumberFormat="1" applyFont="1" applyAlignment="1">
      <alignment horizontal="right"/>
    </xf>
    <xf numFmtId="168" fontId="153" fillId="0" borderId="5" xfId="0" applyNumberFormat="1" applyFont="1" applyBorder="1" applyAlignment="1">
      <alignment horizontal="right"/>
    </xf>
    <xf numFmtId="168" fontId="154" fillId="0" borderId="5" xfId="0" applyNumberFormat="1" applyFont="1" applyBorder="1" applyAlignment="1">
      <alignment horizontal="right"/>
    </xf>
    <xf numFmtId="165" fontId="155" fillId="0" borderId="0" xfId="0" applyNumberFormat="1" applyFont="1" applyAlignment="1">
      <alignment horizontal="right"/>
    </xf>
    <xf numFmtId="0" fontId="156" fillId="0" borderId="0" xfId="0" applyFont="1" applyAlignment="1">
      <alignment horizontal="center"/>
    </xf>
    <xf numFmtId="0" fontId="157" fillId="0" borderId="0" xfId="0" applyNumberFormat="1" applyFont="1" applyAlignment="1">
      <alignment horizontal="right"/>
    </xf>
    <xf numFmtId="0" fontId="158" fillId="0" borderId="0" xfId="0" applyNumberFormat="1" applyFont="1" applyAlignment="1">
      <alignment horizontal="right"/>
    </xf>
    <xf numFmtId="0" fontId="159" fillId="0" borderId="0" xfId="0" applyNumberFormat="1" applyFont="1" applyAlignment="1">
      <alignment horizontal="right"/>
    </xf>
    <xf numFmtId="0" fontId="160" fillId="0" borderId="0" xfId="0" applyNumberFormat="1" applyFont="1" applyAlignment="1">
      <alignment horizontal="right"/>
    </xf>
    <xf numFmtId="0" fontId="161" fillId="0" borderId="0" xfId="0" applyNumberFormat="1" applyFont="1" applyAlignment="1">
      <alignment horizontal="right"/>
    </xf>
    <xf numFmtId="0" fontId="162" fillId="0" borderId="0" xfId="0" applyNumberFormat="1" applyFont="1" applyAlignment="1">
      <alignment horizontal="right"/>
    </xf>
    <xf numFmtId="168" fontId="163" fillId="0" borderId="0" xfId="0" applyNumberFormat="1" applyFont="1" applyAlignment="1">
      <alignment horizontal="right"/>
    </xf>
    <xf numFmtId="166" fontId="164" fillId="0" borderId="0" xfId="0" applyNumberFormat="1" applyFont="1" applyAlignment="1">
      <alignment horizontal="right"/>
    </xf>
    <xf numFmtId="166" fontId="165" fillId="0" borderId="0" xfId="0" applyNumberFormat="1" applyFont="1" applyAlignment="1">
      <alignment horizontal="right"/>
    </xf>
    <xf numFmtId="166" fontId="166" fillId="0" borderId="0" xfId="0" applyNumberFormat="1" applyFont="1" applyAlignment="1">
      <alignment horizontal="right"/>
    </xf>
    <xf numFmtId="166" fontId="167" fillId="0" borderId="0" xfId="0" applyNumberFormat="1" applyFont="1" applyAlignment="1">
      <alignment horizontal="right"/>
    </xf>
    <xf numFmtId="166" fontId="168" fillId="0" borderId="0" xfId="0" applyNumberFormat="1" applyFont="1" applyAlignment="1">
      <alignment horizontal="right"/>
    </xf>
    <xf numFmtId="168" fontId="169" fillId="0" borderId="0" xfId="0" applyNumberFormat="1" applyFont="1" applyAlignment="1">
      <alignment horizontal="right"/>
    </xf>
    <xf numFmtId="166" fontId="170" fillId="0" borderId="0" xfId="0" applyNumberFormat="1" applyFont="1" applyAlignment="1">
      <alignment horizontal="right"/>
    </xf>
    <xf numFmtId="166" fontId="171" fillId="0" borderId="0" xfId="0" applyNumberFormat="1" applyFont="1" applyAlignment="1">
      <alignment horizontal="right"/>
    </xf>
    <xf numFmtId="166" fontId="172" fillId="0" borderId="0" xfId="0" applyNumberFormat="1" applyFont="1" applyAlignment="1">
      <alignment horizontal="right"/>
    </xf>
    <xf numFmtId="166" fontId="173" fillId="0" borderId="0" xfId="0" applyNumberFormat="1" applyFont="1" applyAlignment="1">
      <alignment horizontal="right"/>
    </xf>
    <xf numFmtId="166" fontId="174" fillId="0" borderId="0" xfId="0" applyNumberFormat="1" applyFont="1" applyAlignment="1">
      <alignment horizontal="right"/>
    </xf>
    <xf numFmtId="168" fontId="175" fillId="0" borderId="0" xfId="0" applyNumberFormat="1" applyFont="1" applyAlignment="1">
      <alignment horizontal="right"/>
    </xf>
    <xf numFmtId="166" fontId="176" fillId="0" borderId="0" xfId="0" applyNumberFormat="1" applyFont="1" applyAlignment="1">
      <alignment horizontal="right"/>
    </xf>
    <xf numFmtId="166" fontId="177" fillId="0" borderId="0" xfId="0" applyNumberFormat="1" applyFont="1" applyAlignment="1">
      <alignment horizontal="right"/>
    </xf>
    <xf numFmtId="166" fontId="178" fillId="0" borderId="0" xfId="0" applyNumberFormat="1" applyFont="1" applyAlignment="1">
      <alignment horizontal="right"/>
    </xf>
    <xf numFmtId="166" fontId="179" fillId="0" borderId="0" xfId="0" applyNumberFormat="1" applyFont="1" applyAlignment="1">
      <alignment horizontal="right"/>
    </xf>
    <xf numFmtId="166" fontId="180" fillId="0" borderId="0" xfId="0" applyNumberFormat="1" applyFont="1" applyAlignment="1">
      <alignment horizontal="right"/>
    </xf>
    <xf numFmtId="168" fontId="181" fillId="0" borderId="0" xfId="0" applyNumberFormat="1" applyFont="1" applyAlignment="1">
      <alignment horizontal="right"/>
    </xf>
    <xf numFmtId="166" fontId="182" fillId="0" borderId="0" xfId="0" applyNumberFormat="1" applyFont="1" applyAlignment="1">
      <alignment horizontal="right"/>
    </xf>
    <xf numFmtId="166" fontId="183" fillId="0" borderId="0" xfId="0" applyNumberFormat="1" applyFont="1" applyAlignment="1">
      <alignment horizontal="right"/>
    </xf>
    <xf numFmtId="166" fontId="184" fillId="0" borderId="0" xfId="0" applyNumberFormat="1" applyFont="1" applyAlignment="1">
      <alignment horizontal="right"/>
    </xf>
    <xf numFmtId="166" fontId="185" fillId="0" borderId="0" xfId="0" applyNumberFormat="1" applyFont="1" applyAlignment="1">
      <alignment horizontal="right"/>
    </xf>
    <xf numFmtId="166" fontId="186" fillId="0" borderId="0" xfId="0" applyNumberFormat="1" applyFont="1" applyAlignment="1">
      <alignment horizontal="right"/>
    </xf>
    <xf numFmtId="169" fontId="187" fillId="0" borderId="0" xfId="0" applyNumberFormat="1" applyFont="1" applyAlignment="1">
      <alignment horizontal="right"/>
    </xf>
    <xf numFmtId="166" fontId="188" fillId="0" borderId="0" xfId="0" applyNumberFormat="1" applyFont="1" applyAlignment="1">
      <alignment horizontal="right"/>
    </xf>
    <xf numFmtId="166" fontId="189" fillId="0" borderId="0" xfId="0" applyNumberFormat="1" applyFont="1" applyAlignment="1">
      <alignment horizontal="right"/>
    </xf>
    <xf numFmtId="166" fontId="190" fillId="0" borderId="0" xfId="0" applyNumberFormat="1" applyFont="1" applyAlignment="1">
      <alignment horizontal="right"/>
    </xf>
    <xf numFmtId="166" fontId="191" fillId="0" borderId="0" xfId="0" applyNumberFormat="1" applyFont="1" applyAlignment="1">
      <alignment horizontal="right"/>
    </xf>
    <xf numFmtId="166" fontId="192" fillId="0" borderId="0" xfId="0" applyNumberFormat="1" applyFont="1" applyAlignment="1">
      <alignment horizontal="right"/>
    </xf>
    <xf numFmtId="169" fontId="193" fillId="0" borderId="0" xfId="0" applyNumberFormat="1" applyFont="1" applyAlignment="1">
      <alignment horizontal="right"/>
    </xf>
    <xf numFmtId="166" fontId="194" fillId="0" borderId="0" xfId="0" applyNumberFormat="1" applyFont="1" applyAlignment="1">
      <alignment horizontal="right"/>
    </xf>
    <xf numFmtId="166" fontId="195" fillId="0" borderId="0" xfId="0" applyNumberFormat="1" applyFont="1" applyAlignment="1">
      <alignment horizontal="right"/>
    </xf>
    <xf numFmtId="166" fontId="196" fillId="0" borderId="0" xfId="0" applyNumberFormat="1" applyFont="1" applyAlignment="1">
      <alignment horizontal="right"/>
    </xf>
    <xf numFmtId="166" fontId="197" fillId="0" borderId="0" xfId="0" applyNumberFormat="1" applyFont="1" applyAlignment="1">
      <alignment horizontal="right"/>
    </xf>
    <xf numFmtId="166" fontId="198" fillId="0" borderId="0" xfId="0" applyNumberFormat="1" applyFont="1" applyAlignment="1">
      <alignment horizontal="right"/>
    </xf>
    <xf numFmtId="169" fontId="199" fillId="0" borderId="0" xfId="0" applyNumberFormat="1" applyFont="1" applyAlignment="1">
      <alignment horizontal="right"/>
    </xf>
    <xf numFmtId="166" fontId="200" fillId="0" borderId="0" xfId="0" applyNumberFormat="1" applyFont="1" applyAlignment="1">
      <alignment horizontal="right"/>
    </xf>
    <xf numFmtId="166" fontId="201" fillId="0" borderId="0" xfId="0" applyNumberFormat="1" applyFont="1" applyAlignment="1">
      <alignment horizontal="right"/>
    </xf>
    <xf numFmtId="166" fontId="202" fillId="0" borderId="0" xfId="0" applyNumberFormat="1" applyFont="1" applyAlignment="1">
      <alignment horizontal="right"/>
    </xf>
    <xf numFmtId="166" fontId="203" fillId="0" borderId="0" xfId="0" applyNumberFormat="1" applyFont="1" applyAlignment="1">
      <alignment horizontal="right"/>
    </xf>
    <xf numFmtId="166" fontId="204" fillId="0" borderId="0" xfId="0" applyNumberFormat="1" applyFont="1" applyAlignment="1">
      <alignment horizontal="right"/>
    </xf>
    <xf numFmtId="169" fontId="205" fillId="0" borderId="0" xfId="0" applyNumberFormat="1" applyFont="1" applyAlignment="1">
      <alignment horizontal="right"/>
    </xf>
    <xf numFmtId="166" fontId="206" fillId="0" borderId="0" xfId="0" applyNumberFormat="1" applyFont="1" applyAlignment="1">
      <alignment horizontal="right"/>
    </xf>
    <xf numFmtId="166" fontId="207" fillId="0" borderId="0" xfId="0" applyNumberFormat="1" applyFont="1" applyAlignment="1">
      <alignment horizontal="right"/>
    </xf>
    <xf numFmtId="166" fontId="208" fillId="0" borderId="0" xfId="0" applyNumberFormat="1" applyFont="1" applyAlignment="1">
      <alignment horizontal="right"/>
    </xf>
    <xf numFmtId="166" fontId="209" fillId="0" borderId="0" xfId="0" applyNumberFormat="1" applyFont="1" applyAlignment="1">
      <alignment horizontal="right"/>
    </xf>
    <xf numFmtId="166" fontId="210" fillId="0" borderId="0" xfId="0" applyNumberFormat="1" applyFont="1" applyAlignment="1">
      <alignment horizontal="right"/>
    </xf>
    <xf numFmtId="169" fontId="211" fillId="0" borderId="0" xfId="0" applyNumberFormat="1" applyFont="1" applyAlignment="1">
      <alignment horizontal="right"/>
    </xf>
    <xf numFmtId="166" fontId="212" fillId="0" borderId="0" xfId="0" applyNumberFormat="1" applyFont="1" applyAlignment="1">
      <alignment horizontal="right"/>
    </xf>
    <xf numFmtId="166" fontId="213" fillId="0" borderId="0" xfId="0" applyNumberFormat="1" applyFont="1" applyAlignment="1">
      <alignment horizontal="right"/>
    </xf>
    <xf numFmtId="166" fontId="214" fillId="0" borderId="0" xfId="0" applyNumberFormat="1" applyFont="1" applyAlignment="1">
      <alignment horizontal="right"/>
    </xf>
    <xf numFmtId="166" fontId="215" fillId="0" borderId="0" xfId="0" applyNumberFormat="1" applyFont="1" applyAlignment="1">
      <alignment horizontal="right"/>
    </xf>
    <xf numFmtId="166" fontId="216" fillId="0" borderId="0" xfId="0" applyNumberFormat="1" applyFont="1" applyAlignment="1">
      <alignment horizontal="right"/>
    </xf>
    <xf numFmtId="0" fontId="217" fillId="0" borderId="0" xfId="0" applyFont="1" applyAlignment="1">
      <alignment horizontal="left" indent="1"/>
    </xf>
    <xf numFmtId="168" fontId="218" fillId="0" borderId="5" xfId="0" applyNumberFormat="1" applyFont="1" applyBorder="1" applyAlignment="1">
      <alignment horizontal="right"/>
    </xf>
    <xf numFmtId="166" fontId="219" fillId="0" borderId="0" xfId="0" applyNumberFormat="1" applyFont="1" applyAlignment="1">
      <alignment horizontal="right"/>
    </xf>
    <xf numFmtId="166" fontId="220" fillId="0" borderId="0" xfId="0" applyNumberFormat="1" applyFont="1" applyAlignment="1">
      <alignment horizontal="right"/>
    </xf>
    <xf numFmtId="166" fontId="221" fillId="0" borderId="0" xfId="0" applyNumberFormat="1" applyFont="1" applyAlignment="1">
      <alignment horizontal="right"/>
    </xf>
    <xf numFmtId="166" fontId="222" fillId="0" borderId="0" xfId="0" applyNumberFormat="1" applyFont="1" applyAlignment="1">
      <alignment horizontal="right"/>
    </xf>
    <xf numFmtId="166" fontId="223" fillId="0" borderId="0" xfId="0" applyNumberFormat="1" applyFont="1" applyAlignment="1">
      <alignment horizontal="right"/>
    </xf>
    <xf numFmtId="0" fontId="6" fillId="0" borderId="0" xfId="0" applyFont="1"/>
    <xf numFmtId="0" fontId="0" fillId="0" borderId="1" xfId="0" applyBorder="1"/>
    <xf numFmtId="0" fontId="5" fillId="0" borderId="3" xfId="0" applyFont="1" applyBorder="1" applyAlignment="1">
      <alignment horizontal="center" vertical="center" wrapText="1"/>
    </xf>
    <xf numFmtId="0" fontId="0" fillId="0" borderId="0" xfId="0"/>
    <xf numFmtId="0" fontId="22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1"/>
  <sheetViews>
    <sheetView showGridLines="0" tabSelected="1" workbookViewId="0">
      <pane xSplit="2" ySplit="9" topLeftCell="C10" activePane="bottomRight" state="frozen"/>
      <selection pane="topRight"/>
      <selection pane="bottomLeft"/>
      <selection pane="bottomRight" activeCell="B3" sqref="B3"/>
    </sheetView>
  </sheetViews>
  <sheetFormatPr defaultRowHeight="14.4" x14ac:dyDescent="0.3"/>
  <cols>
    <col min="1" max="1" width="5.44140625" customWidth="1"/>
    <col min="2" max="2" width="54.6640625" customWidth="1"/>
    <col min="3" max="10" width="13.6640625" customWidth="1"/>
  </cols>
  <sheetData>
    <row r="1" spans="1:10" s="226" customFormat="1" x14ac:dyDescent="0.3">
      <c r="B1" s="226" t="s">
        <v>110</v>
      </c>
    </row>
    <row r="2" spans="1:10" s="226" customFormat="1" x14ac:dyDescent="0.3">
      <c r="B2" s="226" t="s">
        <v>111</v>
      </c>
    </row>
    <row r="3" spans="1:10" x14ac:dyDescent="0.3">
      <c r="A3" s="1"/>
      <c r="B3" s="1"/>
      <c r="C3" s="1"/>
      <c r="D3" s="1"/>
      <c r="E3" s="1"/>
      <c r="F3" s="1"/>
      <c r="G3" s="1"/>
      <c r="H3" s="223" t="s">
        <v>109</v>
      </c>
      <c r="I3" s="1"/>
      <c r="J3" s="1"/>
    </row>
    <row r="4" spans="1:10" x14ac:dyDescent="0.3">
      <c r="D4" s="2" t="s">
        <v>49</v>
      </c>
    </row>
    <row r="5" spans="1:10" x14ac:dyDescent="0.3">
      <c r="A5" s="1"/>
      <c r="B5" s="1"/>
      <c r="C5" s="1"/>
      <c r="D5" s="1"/>
      <c r="E5" s="1"/>
      <c r="F5" s="1"/>
      <c r="G5" s="1"/>
      <c r="H5" s="1"/>
      <c r="I5" s="1"/>
      <c r="J5" s="1"/>
    </row>
    <row r="6" spans="1:10" x14ac:dyDescent="0.3">
      <c r="B6" s="3" t="s">
        <v>0</v>
      </c>
      <c r="C6" s="3" t="s">
        <v>1</v>
      </c>
      <c r="D6" s="3" t="s">
        <v>2</v>
      </c>
      <c r="E6" s="3" t="s">
        <v>3</v>
      </c>
      <c r="F6" s="3" t="s">
        <v>4</v>
      </c>
      <c r="G6" s="3" t="s">
        <v>5</v>
      </c>
      <c r="H6" s="3" t="s">
        <v>6</v>
      </c>
      <c r="I6" s="3" t="s">
        <v>7</v>
      </c>
      <c r="J6" s="3" t="s">
        <v>8</v>
      </c>
    </row>
    <row r="7" spans="1:10" x14ac:dyDescent="0.3">
      <c r="A7" s="1"/>
      <c r="B7" s="1"/>
      <c r="C7" s="1"/>
      <c r="D7" s="1"/>
      <c r="E7" s="1"/>
      <c r="F7" s="1"/>
      <c r="G7" s="1"/>
      <c r="H7" s="1"/>
      <c r="I7" s="1"/>
      <c r="J7" s="1"/>
    </row>
    <row r="8" spans="1:10" x14ac:dyDescent="0.3">
      <c r="A8" s="224" t="s">
        <v>9</v>
      </c>
      <c r="B8" s="224" t="s">
        <v>46</v>
      </c>
      <c r="C8" s="224" t="s">
        <v>50</v>
      </c>
      <c r="D8" s="225"/>
      <c r="E8" s="225"/>
      <c r="F8" s="225"/>
      <c r="G8" s="224" t="s">
        <v>51</v>
      </c>
      <c r="H8" s="225"/>
      <c r="I8" s="225"/>
      <c r="J8" s="224"/>
    </row>
    <row r="9" spans="1:10" x14ac:dyDescent="0.3">
      <c r="A9" s="224"/>
      <c r="B9" s="224"/>
      <c r="C9" s="4" t="s">
        <v>10</v>
      </c>
      <c r="D9" s="4" t="s">
        <v>52</v>
      </c>
      <c r="E9" s="4" t="s">
        <v>53</v>
      </c>
      <c r="F9" s="4" t="s">
        <v>54</v>
      </c>
      <c r="G9" s="4" t="s">
        <v>10</v>
      </c>
      <c r="H9" s="4" t="s">
        <v>52</v>
      </c>
      <c r="I9" s="4" t="s">
        <v>53</v>
      </c>
      <c r="J9" s="4" t="s">
        <v>54</v>
      </c>
    </row>
    <row r="10" spans="1:10" x14ac:dyDescent="0.3">
      <c r="A10" s="5" t="s">
        <v>11</v>
      </c>
      <c r="B10" s="6" t="s">
        <v>55</v>
      </c>
      <c r="C10" s="7" t="s">
        <v>46</v>
      </c>
      <c r="D10" s="8" t="s">
        <v>46</v>
      </c>
      <c r="E10" s="8" t="s">
        <v>46</v>
      </c>
      <c r="F10" s="9" t="s">
        <v>46</v>
      </c>
      <c r="G10" s="10" t="s">
        <v>46</v>
      </c>
      <c r="H10" s="11" t="s">
        <v>46</v>
      </c>
      <c r="I10" s="11" t="s">
        <v>46</v>
      </c>
      <c r="J10" s="12" t="s">
        <v>46</v>
      </c>
    </row>
    <row r="11" spans="1:10" x14ac:dyDescent="0.3">
      <c r="A11" s="5" t="s">
        <v>12</v>
      </c>
      <c r="B11" s="13" t="s">
        <v>56</v>
      </c>
      <c r="C11" s="14">
        <v>234633600</v>
      </c>
      <c r="D11" s="15">
        <v>208965847</v>
      </c>
      <c r="E11" s="15">
        <f t="shared" ref="E11:E19" si="0">C11 - D11</f>
        <v>25667753</v>
      </c>
      <c r="F11" s="16">
        <f t="shared" ref="F11:F19" si="1">IF(D11 =0,0,( C11 - D11 ) / D11 )</f>
        <v>0.12283228751729942</v>
      </c>
      <c r="G11" s="17">
        <v>662722132</v>
      </c>
      <c r="H11" s="18">
        <v>620341173</v>
      </c>
      <c r="I11" s="18">
        <f t="shared" ref="I11:I19" si="2">G11 - H11</f>
        <v>42380959</v>
      </c>
      <c r="J11" s="19">
        <f t="shared" ref="J11:J19" si="3">IF(H11 =0,0,( G11 - H11 ) / H11 )</f>
        <v>6.8318791085627328E-2</v>
      </c>
    </row>
    <row r="12" spans="1:10" x14ac:dyDescent="0.3">
      <c r="A12" s="5" t="s">
        <v>14</v>
      </c>
      <c r="B12" s="13" t="s">
        <v>13</v>
      </c>
      <c r="C12" s="20">
        <v>1144529</v>
      </c>
      <c r="D12" s="21">
        <v>1922853</v>
      </c>
      <c r="E12" s="21">
        <f t="shared" si="0"/>
        <v>-778324</v>
      </c>
      <c r="F12" s="22">
        <f t="shared" si="1"/>
        <v>-0.4047756120722697</v>
      </c>
      <c r="G12" s="23">
        <v>4442658</v>
      </c>
      <c r="H12" s="24">
        <v>5403314</v>
      </c>
      <c r="I12" s="24">
        <f t="shared" si="2"/>
        <v>-960656</v>
      </c>
      <c r="J12" s="25">
        <f t="shared" si="3"/>
        <v>-0.17779014878646698</v>
      </c>
    </row>
    <row r="13" spans="1:10" x14ac:dyDescent="0.3">
      <c r="A13" s="5" t="s">
        <v>15</v>
      </c>
      <c r="B13" s="13" t="s">
        <v>57</v>
      </c>
      <c r="C13" s="20">
        <v>-46136</v>
      </c>
      <c r="D13" s="21">
        <v>0</v>
      </c>
      <c r="E13" s="21">
        <f t="shared" si="0"/>
        <v>-46136</v>
      </c>
      <c r="F13" s="26">
        <f t="shared" si="1"/>
        <v>0</v>
      </c>
      <c r="G13" s="23">
        <v>-46317</v>
      </c>
      <c r="H13" s="24">
        <v>0</v>
      </c>
      <c r="I13" s="24">
        <f t="shared" si="2"/>
        <v>-46317</v>
      </c>
      <c r="J13" s="27">
        <f t="shared" si="3"/>
        <v>0</v>
      </c>
    </row>
    <row r="14" spans="1:10" x14ac:dyDescent="0.3">
      <c r="A14" s="5" t="s">
        <v>16</v>
      </c>
      <c r="B14" s="13" t="s">
        <v>58</v>
      </c>
      <c r="C14" s="20">
        <v>-8851076</v>
      </c>
      <c r="D14" s="21">
        <v>-1338864</v>
      </c>
      <c r="E14" s="21">
        <f t="shared" si="0"/>
        <v>-7512212</v>
      </c>
      <c r="F14" s="22">
        <f t="shared" si="1"/>
        <v>5.6108850488175053</v>
      </c>
      <c r="G14" s="23">
        <v>-19101952</v>
      </c>
      <c r="H14" s="24">
        <v>-7045781</v>
      </c>
      <c r="I14" s="24">
        <f t="shared" si="2"/>
        <v>-12056171</v>
      </c>
      <c r="J14" s="25">
        <f t="shared" si="3"/>
        <v>1.7111191789810101</v>
      </c>
    </row>
    <row r="15" spans="1:10" x14ac:dyDescent="0.3">
      <c r="A15" s="5" t="s">
        <v>17</v>
      </c>
      <c r="B15" s="13" t="s">
        <v>59</v>
      </c>
      <c r="C15" s="20">
        <v>-2183089</v>
      </c>
      <c r="D15" s="21">
        <v>-232510</v>
      </c>
      <c r="E15" s="21">
        <f t="shared" si="0"/>
        <v>-1950579</v>
      </c>
      <c r="F15" s="22">
        <f t="shared" si="1"/>
        <v>8.3892262698378559</v>
      </c>
      <c r="G15" s="23">
        <v>-4800760</v>
      </c>
      <c r="H15" s="24">
        <v>-1762642</v>
      </c>
      <c r="I15" s="24">
        <f t="shared" si="2"/>
        <v>-3038118</v>
      </c>
      <c r="J15" s="25">
        <f t="shared" si="3"/>
        <v>1.7236160263967386</v>
      </c>
    </row>
    <row r="16" spans="1:10" x14ac:dyDescent="0.3">
      <c r="A16" s="5" t="s">
        <v>18</v>
      </c>
      <c r="B16" s="13" t="s">
        <v>60</v>
      </c>
      <c r="C16" s="20">
        <v>3174645</v>
      </c>
      <c r="D16" s="21">
        <v>12860712</v>
      </c>
      <c r="E16" s="21">
        <f t="shared" si="0"/>
        <v>-9686067</v>
      </c>
      <c r="F16" s="22">
        <f t="shared" si="1"/>
        <v>-0.75315169175703489</v>
      </c>
      <c r="G16" s="23">
        <v>17128317</v>
      </c>
      <c r="H16" s="24">
        <v>36259078</v>
      </c>
      <c r="I16" s="24">
        <f t="shared" si="2"/>
        <v>-19130761</v>
      </c>
      <c r="J16" s="25">
        <f t="shared" si="3"/>
        <v>-0.52761300218389451</v>
      </c>
    </row>
    <row r="17" spans="1:10" x14ac:dyDescent="0.3">
      <c r="A17" s="5" t="s">
        <v>19</v>
      </c>
      <c r="B17" s="13" t="s">
        <v>61</v>
      </c>
      <c r="C17" s="20">
        <v>6001429</v>
      </c>
      <c r="D17" s="21">
        <v>11627530</v>
      </c>
      <c r="E17" s="21">
        <f t="shared" si="0"/>
        <v>-5626101</v>
      </c>
      <c r="F17" s="22">
        <f t="shared" si="1"/>
        <v>-0.48386037275328464</v>
      </c>
      <c r="G17" s="23">
        <v>8989930</v>
      </c>
      <c r="H17" s="24">
        <v>33112586</v>
      </c>
      <c r="I17" s="24">
        <f t="shared" si="2"/>
        <v>-24122656</v>
      </c>
      <c r="J17" s="25">
        <f t="shared" si="3"/>
        <v>-0.72850414038939759</v>
      </c>
    </row>
    <row r="18" spans="1:10" x14ac:dyDescent="0.3">
      <c r="A18" s="5" t="s">
        <v>20</v>
      </c>
      <c r="B18" s="13" t="s">
        <v>62</v>
      </c>
      <c r="C18" s="20">
        <v>148556</v>
      </c>
      <c r="D18" s="21">
        <v>1350422</v>
      </c>
      <c r="E18" s="21">
        <f t="shared" si="0"/>
        <v>-1201866</v>
      </c>
      <c r="F18" s="22">
        <f t="shared" si="1"/>
        <v>-0.88999290592126012</v>
      </c>
      <c r="G18" s="23">
        <v>311035</v>
      </c>
      <c r="H18" s="24">
        <v>1715216</v>
      </c>
      <c r="I18" s="24">
        <f t="shared" si="2"/>
        <v>-1404181</v>
      </c>
      <c r="J18" s="25">
        <f t="shared" si="3"/>
        <v>-0.81866132312198581</v>
      </c>
    </row>
    <row r="19" spans="1:10" x14ac:dyDescent="0.3">
      <c r="A19" s="5" t="s">
        <v>21</v>
      </c>
      <c r="B19" s="28" t="s">
        <v>63</v>
      </c>
      <c r="C19" s="29">
        <v>234022458</v>
      </c>
      <c r="D19" s="30">
        <v>235155989</v>
      </c>
      <c r="E19" s="30">
        <f t="shared" si="0"/>
        <v>-1133531</v>
      </c>
      <c r="F19" s="31">
        <f t="shared" si="1"/>
        <v>-4.820336512883795E-3</v>
      </c>
      <c r="G19" s="32">
        <v>669645043</v>
      </c>
      <c r="H19" s="33">
        <v>688022943</v>
      </c>
      <c r="I19" s="33">
        <f t="shared" si="2"/>
        <v>-18377900</v>
      </c>
      <c r="J19" s="34">
        <f t="shared" si="3"/>
        <v>-2.6711173205745845E-2</v>
      </c>
    </row>
    <row r="20" spans="1:10" x14ac:dyDescent="0.3">
      <c r="A20" s="5" t="s">
        <v>22</v>
      </c>
    </row>
    <row r="21" spans="1:10" x14ac:dyDescent="0.3">
      <c r="A21" s="5" t="s">
        <v>23</v>
      </c>
      <c r="B21" s="35" t="s">
        <v>64</v>
      </c>
      <c r="C21" s="36">
        <v>0</v>
      </c>
      <c r="D21" s="37">
        <v>0</v>
      </c>
      <c r="E21" s="38">
        <f>C21 - D21</f>
        <v>0</v>
      </c>
      <c r="F21" s="39">
        <f>IF(D21 =0,0,( C21 - D21 ) / D21 )</f>
        <v>0</v>
      </c>
      <c r="G21" s="40">
        <v>0</v>
      </c>
      <c r="H21" s="41">
        <v>0</v>
      </c>
      <c r="I21" s="42">
        <f>G21 - H21</f>
        <v>0</v>
      </c>
      <c r="J21" s="43">
        <f>IF(H21 =0,0,( G21 - H21 ) / H21 )</f>
        <v>0</v>
      </c>
    </row>
    <row r="22" spans="1:10" x14ac:dyDescent="0.3">
      <c r="A22" s="5" t="s">
        <v>24</v>
      </c>
      <c r="B22" s="13" t="s">
        <v>65</v>
      </c>
      <c r="C22" s="20">
        <v>364700</v>
      </c>
      <c r="D22" s="21">
        <v>0</v>
      </c>
      <c r="E22" s="21">
        <f>C22 - D22</f>
        <v>364700</v>
      </c>
      <c r="F22" s="22">
        <f>IF(D22 =0,0,( C22 - D22 ) / D22 )</f>
        <v>0</v>
      </c>
      <c r="G22" s="23">
        <v>364700</v>
      </c>
      <c r="H22" s="24">
        <v>0</v>
      </c>
      <c r="I22" s="24">
        <f>G22 - H22</f>
        <v>364700</v>
      </c>
      <c r="J22" s="25">
        <f>IF(H22 =0,0,( G22 - H22 ) / H22 )</f>
        <v>0</v>
      </c>
    </row>
    <row r="23" spans="1:10" x14ac:dyDescent="0.3">
      <c r="A23" s="5" t="s">
        <v>25</v>
      </c>
      <c r="B23" s="13" t="s">
        <v>66</v>
      </c>
      <c r="C23" s="20">
        <v>364700</v>
      </c>
      <c r="D23" s="21">
        <v>0</v>
      </c>
      <c r="E23" s="21">
        <f>C23 - D23</f>
        <v>364700</v>
      </c>
      <c r="F23" s="22">
        <f>IF(D23 =0,0,( C23 - D23 ) / D23 )</f>
        <v>0</v>
      </c>
      <c r="G23" s="23">
        <v>364700</v>
      </c>
      <c r="H23" s="24">
        <v>0</v>
      </c>
      <c r="I23" s="24">
        <f>G23 - H23</f>
        <v>364700</v>
      </c>
      <c r="J23" s="25">
        <f>IF(H23 =0,0,( G23 - H23 ) / H23 )</f>
        <v>0</v>
      </c>
    </row>
    <row r="24" spans="1:10" x14ac:dyDescent="0.3">
      <c r="A24" s="5" t="s">
        <v>26</v>
      </c>
      <c r="B24" s="44" t="s">
        <v>67</v>
      </c>
      <c r="C24" s="45" t="s">
        <v>46</v>
      </c>
      <c r="D24" s="46" t="s">
        <v>46</v>
      </c>
      <c r="E24" s="46" t="s">
        <v>46</v>
      </c>
      <c r="F24" s="47" t="s">
        <v>46</v>
      </c>
      <c r="G24" s="48" t="s">
        <v>46</v>
      </c>
      <c r="H24" s="49" t="s">
        <v>46</v>
      </c>
      <c r="I24" s="49" t="s">
        <v>46</v>
      </c>
      <c r="J24" s="50" t="s">
        <v>46</v>
      </c>
    </row>
    <row r="25" spans="1:10" x14ac:dyDescent="0.3">
      <c r="A25" s="5" t="s">
        <v>27</v>
      </c>
      <c r="B25" s="13" t="s">
        <v>68</v>
      </c>
      <c r="C25" s="20">
        <v>-522829</v>
      </c>
      <c r="D25" s="21">
        <v>-605453</v>
      </c>
      <c r="E25" s="21">
        <f>C25 - D25</f>
        <v>82624</v>
      </c>
      <c r="F25" s="22">
        <f>IF(D25 =0,0,( C25 - D25 ) / D25 )</f>
        <v>-0.13646641440376048</v>
      </c>
      <c r="G25" s="23">
        <v>-1757983</v>
      </c>
      <c r="H25" s="24">
        <v>-1805085</v>
      </c>
      <c r="I25" s="24">
        <f>G25 - H25</f>
        <v>47102</v>
      </c>
      <c r="J25" s="25">
        <f>IF(H25 =0,0,( G25 - H25 ) / H25 )</f>
        <v>-2.6094062052479522E-2</v>
      </c>
    </row>
    <row r="26" spans="1:10" x14ac:dyDescent="0.3">
      <c r="A26" s="5" t="s">
        <v>28</v>
      </c>
      <c r="B26" s="13" t="s">
        <v>69</v>
      </c>
      <c r="C26" s="20">
        <v>48854</v>
      </c>
      <c r="D26" s="21">
        <v>0</v>
      </c>
      <c r="E26" s="21">
        <f>C26 - D26</f>
        <v>48854</v>
      </c>
      <c r="F26" s="51">
        <f>IF(D26 =0,0,( C26 - D26 ) / D26 )</f>
        <v>0</v>
      </c>
      <c r="G26" s="23">
        <v>187870</v>
      </c>
      <c r="H26" s="24">
        <v>0</v>
      </c>
      <c r="I26" s="24">
        <f>G26 - H26</f>
        <v>187870</v>
      </c>
      <c r="J26" s="52">
        <f>IF(H26 =0,0,( G26 - H26 ) / H26 )</f>
        <v>0</v>
      </c>
    </row>
    <row r="27" spans="1:10" x14ac:dyDescent="0.3">
      <c r="A27" s="5" t="s">
        <v>29</v>
      </c>
      <c r="B27" s="13" t="s">
        <v>70</v>
      </c>
      <c r="C27" s="20">
        <v>168325</v>
      </c>
      <c r="D27" s="21">
        <v>0</v>
      </c>
      <c r="E27" s="21">
        <f>C27 - D27</f>
        <v>168325</v>
      </c>
      <c r="F27" s="53">
        <f>IF(D27 =0,0,( C27 - D27 ) / D27 )</f>
        <v>0</v>
      </c>
      <c r="G27" s="23">
        <v>-4021403</v>
      </c>
      <c r="H27" s="24">
        <v>0</v>
      </c>
      <c r="I27" s="24">
        <f>G27 - H27</f>
        <v>-4021403</v>
      </c>
      <c r="J27" s="54">
        <f>IF(H27 =0,0,( G27 - H27 ) / H27 )</f>
        <v>0</v>
      </c>
    </row>
    <row r="28" spans="1:10" x14ac:dyDescent="0.3">
      <c r="A28" s="5" t="s">
        <v>30</v>
      </c>
      <c r="B28" s="13" t="s">
        <v>71</v>
      </c>
      <c r="C28" s="20">
        <v>452505</v>
      </c>
      <c r="D28" s="21">
        <v>0</v>
      </c>
      <c r="E28" s="21">
        <f>C28 - D28</f>
        <v>452505</v>
      </c>
      <c r="F28" s="55">
        <f>IF(D28 =0,0,( C28 - D28 ) / D28 )</f>
        <v>0</v>
      </c>
      <c r="G28" s="23">
        <v>-265887</v>
      </c>
      <c r="H28" s="24">
        <v>0</v>
      </c>
      <c r="I28" s="24">
        <f>G28 - H28</f>
        <v>-265887</v>
      </c>
      <c r="J28" s="56">
        <f>IF(H28 =0,0,( G28 - H28 ) / H28 )</f>
        <v>0</v>
      </c>
    </row>
    <row r="29" spans="1:10" x14ac:dyDescent="0.3">
      <c r="A29" s="5" t="s">
        <v>31</v>
      </c>
      <c r="B29" s="57" t="s">
        <v>72</v>
      </c>
      <c r="C29" s="58">
        <v>234534013</v>
      </c>
      <c r="D29" s="59">
        <v>234550536</v>
      </c>
      <c r="E29" s="59">
        <f>C29 - D29</f>
        <v>-16523</v>
      </c>
      <c r="F29" s="60">
        <f>IF(D29 =0,0,( C29 - D29 ) / D29 )</f>
        <v>-7.0445373017608454E-5</v>
      </c>
      <c r="G29" s="61">
        <v>664152340</v>
      </c>
      <c r="H29" s="62">
        <v>686217859</v>
      </c>
      <c r="I29" s="62">
        <f>G29 - H29</f>
        <v>-22065519</v>
      </c>
      <c r="J29" s="63">
        <f>IF(H29 =0,0,( G29 - H29 ) / H29 )</f>
        <v>-3.2155267763149253E-2</v>
      </c>
    </row>
    <row r="30" spans="1:10" x14ac:dyDescent="0.3">
      <c r="A30" s="5" t="s">
        <v>32</v>
      </c>
    </row>
    <row r="31" spans="1:10" x14ac:dyDescent="0.3">
      <c r="A31" s="5" t="s">
        <v>33</v>
      </c>
      <c r="B31" s="64" t="s">
        <v>73</v>
      </c>
      <c r="C31" s="65" t="s">
        <v>46</v>
      </c>
      <c r="D31" s="66" t="s">
        <v>46</v>
      </c>
      <c r="E31" s="66" t="s">
        <v>46</v>
      </c>
      <c r="F31" s="67" t="s">
        <v>46</v>
      </c>
      <c r="G31" s="68" t="s">
        <v>46</v>
      </c>
      <c r="H31" s="69" t="s">
        <v>46</v>
      </c>
      <c r="I31" s="69" t="s">
        <v>46</v>
      </c>
      <c r="J31" s="70" t="s">
        <v>46</v>
      </c>
    </row>
    <row r="32" spans="1:10" x14ac:dyDescent="0.3">
      <c r="A32" s="5" t="s">
        <v>34</v>
      </c>
      <c r="B32" s="13" t="s">
        <v>74</v>
      </c>
      <c r="C32" s="20">
        <v>6977292798</v>
      </c>
      <c r="D32" s="21">
        <v>7360646915</v>
      </c>
      <c r="E32" s="21">
        <f t="shared" ref="E32:E37" si="4">C32 - D32</f>
        <v>-383354117</v>
      </c>
      <c r="F32" s="22">
        <f t="shared" ref="F32:F37" si="5">IF(D32 =0,0,( C32 - D32 ) / D32 )</f>
        <v>-5.2081579435467325E-2</v>
      </c>
      <c r="G32" s="23">
        <v>21770621764</v>
      </c>
      <c r="H32" s="24">
        <v>23333331109</v>
      </c>
      <c r="I32" s="24">
        <f t="shared" ref="I32:I37" si="6">G32 - H32</f>
        <v>-1562709345</v>
      </c>
      <c r="J32" s="25">
        <f t="shared" ref="J32:J37" si="7">IF(H32 =0,0,( G32 - H32 ) / H32 )</f>
        <v>-6.6973264027322732E-2</v>
      </c>
    </row>
    <row r="33" spans="1:10" x14ac:dyDescent="0.3">
      <c r="A33" s="5" t="s">
        <v>35</v>
      </c>
      <c r="B33" s="13" t="s">
        <v>75</v>
      </c>
      <c r="C33" s="20">
        <v>143064345</v>
      </c>
      <c r="D33" s="21">
        <v>136540138</v>
      </c>
      <c r="E33" s="21">
        <f t="shared" si="4"/>
        <v>6524207</v>
      </c>
      <c r="F33" s="22">
        <f t="shared" si="5"/>
        <v>4.7782337820692695E-2</v>
      </c>
      <c r="G33" s="23">
        <v>444696876</v>
      </c>
      <c r="H33" s="24">
        <v>434939767</v>
      </c>
      <c r="I33" s="24">
        <f t="shared" si="6"/>
        <v>9757109</v>
      </c>
      <c r="J33" s="25">
        <f t="shared" si="7"/>
        <v>2.2433241888410723E-2</v>
      </c>
    </row>
    <row r="34" spans="1:10" x14ac:dyDescent="0.3">
      <c r="A34" s="5" t="s">
        <v>36</v>
      </c>
      <c r="B34" s="13" t="s">
        <v>76</v>
      </c>
      <c r="C34" s="71">
        <v>7120357143</v>
      </c>
      <c r="D34" s="72">
        <v>7497187053</v>
      </c>
      <c r="E34" s="72">
        <f t="shared" si="4"/>
        <v>-376829910</v>
      </c>
      <c r="F34" s="73">
        <f t="shared" si="5"/>
        <v>-5.0262839560500427E-2</v>
      </c>
      <c r="G34" s="74">
        <v>22215318640</v>
      </c>
      <c r="H34" s="75">
        <v>23768270876</v>
      </c>
      <c r="I34" s="75">
        <f t="shared" si="6"/>
        <v>-1552952236</v>
      </c>
      <c r="J34" s="76">
        <f t="shared" si="7"/>
        <v>-6.5337198658741838E-2</v>
      </c>
    </row>
    <row r="35" spans="1:10" x14ac:dyDescent="0.3">
      <c r="A35" s="5" t="s">
        <v>37</v>
      </c>
      <c r="B35" s="13" t="s">
        <v>77</v>
      </c>
      <c r="C35" s="20">
        <v>15615000</v>
      </c>
      <c r="D35" s="21">
        <v>16924586</v>
      </c>
      <c r="E35" s="21">
        <f t="shared" si="4"/>
        <v>-1309586</v>
      </c>
      <c r="F35" s="22">
        <f t="shared" si="5"/>
        <v>-7.7377727289754686E-2</v>
      </c>
      <c r="G35" s="23">
        <v>47835000</v>
      </c>
      <c r="H35" s="24">
        <v>50458586</v>
      </c>
      <c r="I35" s="24">
        <f t="shared" si="6"/>
        <v>-2623586</v>
      </c>
      <c r="J35" s="25">
        <f t="shared" si="7"/>
        <v>-5.1994837905287319E-2</v>
      </c>
    </row>
    <row r="36" spans="1:10" x14ac:dyDescent="0.3">
      <c r="A36" s="5" t="s">
        <v>38</v>
      </c>
      <c r="B36" s="77" t="s">
        <v>78</v>
      </c>
      <c r="C36" s="78">
        <v>7135972143</v>
      </c>
      <c r="D36" s="79">
        <v>7514111639</v>
      </c>
      <c r="E36" s="79">
        <f t="shared" si="4"/>
        <v>-378139496</v>
      </c>
      <c r="F36" s="80">
        <f t="shared" si="5"/>
        <v>-5.0323912415323642E-2</v>
      </c>
      <c r="G36" s="81">
        <v>22263153640</v>
      </c>
      <c r="H36" s="82">
        <v>23818729462</v>
      </c>
      <c r="I36" s="82">
        <f t="shared" si="6"/>
        <v>-1555575822</v>
      </c>
      <c r="J36" s="83">
        <f t="shared" si="7"/>
        <v>-6.5308933647436548E-2</v>
      </c>
    </row>
    <row r="37" spans="1:10" x14ac:dyDescent="0.3">
      <c r="A37" s="5" t="s">
        <v>39</v>
      </c>
      <c r="B37" s="13" t="s">
        <v>79</v>
      </c>
      <c r="C37" s="84">
        <v>0.97990770000000005</v>
      </c>
      <c r="D37" s="85">
        <v>0.98178779999999999</v>
      </c>
      <c r="E37" s="85">
        <f t="shared" si="4"/>
        <v>-1.8800999999999402E-3</v>
      </c>
      <c r="F37" s="86">
        <f t="shared" si="5"/>
        <v>-1.9149759245327149E-3</v>
      </c>
      <c r="G37" s="87">
        <v>0.97998240000000003</v>
      </c>
      <c r="H37" s="88">
        <v>0.98170080000000004</v>
      </c>
      <c r="I37" s="88">
        <f t="shared" si="6"/>
        <v>-1.7184000000000088E-3</v>
      </c>
      <c r="J37" s="89">
        <f t="shared" si="7"/>
        <v>-1.7504314960322012E-3</v>
      </c>
    </row>
    <row r="38" spans="1:10" x14ac:dyDescent="0.3">
      <c r="A38" s="5" t="s">
        <v>40</v>
      </c>
    </row>
    <row r="39" spans="1:10" x14ac:dyDescent="0.3">
      <c r="A39" s="5" t="s">
        <v>41</v>
      </c>
      <c r="B39" s="90" t="s">
        <v>80</v>
      </c>
      <c r="C39" s="91" t="s">
        <v>46</v>
      </c>
      <c r="D39" s="92" t="s">
        <v>46</v>
      </c>
      <c r="E39" s="92" t="s">
        <v>46</v>
      </c>
      <c r="F39" s="93" t="s">
        <v>46</v>
      </c>
      <c r="G39" s="94" t="s">
        <v>46</v>
      </c>
      <c r="H39" s="95" t="s">
        <v>46</v>
      </c>
      <c r="I39" s="95" t="s">
        <v>46</v>
      </c>
      <c r="J39" s="96" t="s">
        <v>46</v>
      </c>
    </row>
    <row r="40" spans="1:10" x14ac:dyDescent="0.3">
      <c r="A40" s="5" t="s">
        <v>42</v>
      </c>
      <c r="B40" s="13" t="s">
        <v>81</v>
      </c>
      <c r="C40" s="20">
        <v>211924636.62074399</v>
      </c>
      <c r="D40" s="21">
        <v>228383532</v>
      </c>
      <c r="E40" s="21">
        <f>C40 - D40</f>
        <v>-16458895.37925601</v>
      </c>
      <c r="F40" s="22">
        <f>IF(D40 =0,0,( C40 - D40 ) / D40 )</f>
        <v>-7.2066909707202573E-2</v>
      </c>
      <c r="G40" s="23">
        <v>663369663.45369995</v>
      </c>
      <c r="H40" s="24">
        <v>723978291</v>
      </c>
      <c r="I40" s="24">
        <f>G40 - H40</f>
        <v>-60608627.546300054</v>
      </c>
      <c r="J40" s="25">
        <f>IF(H40 =0,0,( G40 - H40 ) / H40 )</f>
        <v>-8.3716084169573601E-2</v>
      </c>
    </row>
    <row r="41" spans="1:10" x14ac:dyDescent="0.3">
      <c r="A41" s="5" t="s">
        <v>43</v>
      </c>
    </row>
    <row r="42" spans="1:10" x14ac:dyDescent="0.3">
      <c r="A42" s="5" t="s">
        <v>44</v>
      </c>
      <c r="B42" s="97" t="s">
        <v>82</v>
      </c>
      <c r="C42" s="98" t="s">
        <v>46</v>
      </c>
      <c r="D42" s="99" t="s">
        <v>46</v>
      </c>
      <c r="E42" s="99" t="s">
        <v>46</v>
      </c>
      <c r="F42" s="100" t="s">
        <v>46</v>
      </c>
      <c r="G42" s="101" t="s">
        <v>46</v>
      </c>
      <c r="H42" s="102" t="s">
        <v>46</v>
      </c>
      <c r="I42" s="102" t="s">
        <v>46</v>
      </c>
      <c r="J42" s="103" t="s">
        <v>46</v>
      </c>
    </row>
    <row r="43" spans="1:10" x14ac:dyDescent="0.3">
      <c r="A43" s="5" t="s">
        <v>45</v>
      </c>
      <c r="B43" s="13" t="s">
        <v>83</v>
      </c>
      <c r="C43" s="20">
        <v>4007108</v>
      </c>
      <c r="D43" s="21">
        <v>4007108</v>
      </c>
      <c r="E43" s="21">
        <f>C43 - D43</f>
        <v>0</v>
      </c>
      <c r="F43" s="22">
        <f>IF(D43 =0,0,( C43 - D43 ) / D43 )</f>
        <v>0</v>
      </c>
      <c r="G43" s="23">
        <v>12021324</v>
      </c>
      <c r="H43" s="24">
        <v>12021324</v>
      </c>
      <c r="I43" s="24">
        <f>G43 - H43</f>
        <v>0</v>
      </c>
      <c r="J43" s="25">
        <f>IF(H43 =0,0,( G43 - H43 ) / H43 )</f>
        <v>0</v>
      </c>
    </row>
    <row r="44" spans="1:10" x14ac:dyDescent="0.3">
      <c r="A44" s="5" t="s">
        <v>47</v>
      </c>
      <c r="B44" s="13" t="s">
        <v>84</v>
      </c>
      <c r="C44" s="20">
        <v>-641530</v>
      </c>
      <c r="D44" s="21">
        <v>-641530</v>
      </c>
      <c r="E44" s="21">
        <f>C44 - D44</f>
        <v>0</v>
      </c>
      <c r="F44" s="22">
        <f>IF(D44 =0,0,( C44 - D44 ) / D44 )</f>
        <v>0</v>
      </c>
      <c r="G44" s="23">
        <v>-1924590</v>
      </c>
      <c r="H44" s="24">
        <v>-1924590</v>
      </c>
      <c r="I44" s="24">
        <f>G44 - H44</f>
        <v>0</v>
      </c>
      <c r="J44" s="25">
        <f>IF(H44 =0,0,( G44 - H44 ) / H44 )</f>
        <v>0</v>
      </c>
    </row>
    <row r="45" spans="1:10" x14ac:dyDescent="0.3">
      <c r="A45" s="1"/>
      <c r="B45" s="1"/>
      <c r="C45" s="1"/>
      <c r="D45" s="1"/>
      <c r="E45" s="1"/>
      <c r="F45" s="1"/>
      <c r="G45" s="1"/>
      <c r="H45" s="1"/>
      <c r="I45" s="1"/>
      <c r="J45" s="1"/>
    </row>
    <row r="46" spans="1:10" x14ac:dyDescent="0.3">
      <c r="A46" s="5" t="s">
        <v>11</v>
      </c>
      <c r="B46" s="104" t="s">
        <v>85</v>
      </c>
      <c r="C46" s="105">
        <v>215290214.62074399</v>
      </c>
      <c r="D46" s="106">
        <v>231749110</v>
      </c>
      <c r="E46" s="106">
        <f t="shared" ref="E46:E56" si="8">C46 - D46</f>
        <v>-16458895.37925601</v>
      </c>
      <c r="F46" s="107">
        <f t="shared" ref="F46:F56" si="9">IF(D46 =0,0,( C46 - D46 ) / D46 )</f>
        <v>-7.1020317528969201E-2</v>
      </c>
      <c r="G46" s="108">
        <v>673466397.45369995</v>
      </c>
      <c r="H46" s="109">
        <v>734075025</v>
      </c>
      <c r="I46" s="109">
        <f t="shared" ref="I46:I56" si="10">G46 - H46</f>
        <v>-60608627.546300054</v>
      </c>
      <c r="J46" s="110">
        <f t="shared" ref="J46:J56" si="11">IF(H46 =0,0,( G46 - H46 ) / H46 )</f>
        <v>-8.2564622800373924E-2</v>
      </c>
    </row>
    <row r="47" spans="1:10" x14ac:dyDescent="0.3">
      <c r="A47" s="5" t="s">
        <v>12</v>
      </c>
      <c r="B47" s="13" t="s">
        <v>86</v>
      </c>
      <c r="C47" s="111">
        <v>234534013</v>
      </c>
      <c r="D47" s="112">
        <v>234550535.88661194</v>
      </c>
      <c r="E47" s="112">
        <f t="shared" si="8"/>
        <v>-16522.886611938477</v>
      </c>
      <c r="F47" s="113">
        <f t="shared" si="9"/>
        <v>-7.0444889624665308E-5</v>
      </c>
      <c r="G47" s="114">
        <v>664152340</v>
      </c>
      <c r="H47" s="115">
        <v>686217857.93874955</v>
      </c>
      <c r="I47" s="115">
        <f t="shared" si="10"/>
        <v>-22065517.938749552</v>
      </c>
      <c r="J47" s="116">
        <f t="shared" si="11"/>
        <v>-3.2155266266356883E-2</v>
      </c>
    </row>
    <row r="48" spans="1:10" x14ac:dyDescent="0.3">
      <c r="A48" s="5" t="s">
        <v>14</v>
      </c>
      <c r="B48" s="13" t="s">
        <v>87</v>
      </c>
      <c r="C48" s="20">
        <v>234534013</v>
      </c>
      <c r="D48" s="21">
        <v>234550536</v>
      </c>
      <c r="E48" s="21">
        <f t="shared" si="8"/>
        <v>-16523</v>
      </c>
      <c r="F48" s="22">
        <f t="shared" si="9"/>
        <v>-7.0445373017608454E-5</v>
      </c>
      <c r="G48" s="23">
        <v>664152340</v>
      </c>
      <c r="H48" s="24">
        <v>686217859</v>
      </c>
      <c r="I48" s="24">
        <f t="shared" si="10"/>
        <v>-22065519</v>
      </c>
      <c r="J48" s="25">
        <f t="shared" si="11"/>
        <v>-3.2155267763149253E-2</v>
      </c>
    </row>
    <row r="49" spans="1:10" x14ac:dyDescent="0.3">
      <c r="A49" s="5" t="s">
        <v>15</v>
      </c>
      <c r="B49" s="13" t="s">
        <v>88</v>
      </c>
      <c r="C49" s="117">
        <v>0.97990770000000005</v>
      </c>
      <c r="D49" s="118">
        <v>0.98178779999999999</v>
      </c>
      <c r="E49" s="118">
        <f t="shared" si="8"/>
        <v>-1.8800999999999402E-3</v>
      </c>
      <c r="F49" s="119">
        <f t="shared" si="9"/>
        <v>-1.9149759245327149E-3</v>
      </c>
      <c r="G49" s="120">
        <v>0</v>
      </c>
      <c r="H49" s="121">
        <v>0</v>
      </c>
      <c r="I49" s="121">
        <f t="shared" si="10"/>
        <v>0</v>
      </c>
      <c r="J49" s="122">
        <f t="shared" si="11"/>
        <v>0</v>
      </c>
    </row>
    <row r="50" spans="1:10" x14ac:dyDescent="0.3">
      <c r="A50" s="5" t="s">
        <v>16</v>
      </c>
      <c r="B50" s="13" t="s">
        <v>89</v>
      </c>
      <c r="C50" s="123">
        <v>230007840.81565309</v>
      </c>
      <c r="D50" s="124">
        <v>230465381</v>
      </c>
      <c r="E50" s="124">
        <f t="shared" si="8"/>
        <v>-457540.18434691429</v>
      </c>
      <c r="F50" s="125">
        <f t="shared" si="9"/>
        <v>-1.9852881259720058E-3</v>
      </c>
      <c r="G50" s="126">
        <v>651388785.46913981</v>
      </c>
      <c r="H50" s="127">
        <v>674211666</v>
      </c>
      <c r="I50" s="127">
        <f t="shared" si="10"/>
        <v>-22822880.530860186</v>
      </c>
      <c r="J50" s="128">
        <f t="shared" si="11"/>
        <v>-3.3851209763641477E-2</v>
      </c>
    </row>
    <row r="51" spans="1:10" x14ac:dyDescent="0.3">
      <c r="A51" s="5" t="s">
        <v>17</v>
      </c>
      <c r="B51" s="13" t="s">
        <v>90</v>
      </c>
      <c r="C51" s="129">
        <v>-14717626.194909096</v>
      </c>
      <c r="D51" s="130">
        <v>1283729</v>
      </c>
      <c r="E51" s="130">
        <f t="shared" si="8"/>
        <v>-16001355.194909096</v>
      </c>
      <c r="F51" s="131">
        <f t="shared" si="9"/>
        <v>-12.464745436855516</v>
      </c>
      <c r="G51" s="132">
        <v>22077611.984560192</v>
      </c>
      <c r="H51" s="133">
        <v>59863359</v>
      </c>
      <c r="I51" s="133">
        <f t="shared" si="10"/>
        <v>-37785747.015439808</v>
      </c>
      <c r="J51" s="134">
        <f t="shared" si="11"/>
        <v>-0.6311999133800662</v>
      </c>
    </row>
    <row r="52" spans="1:10" x14ac:dyDescent="0.3">
      <c r="A52" s="5" t="s">
        <v>18</v>
      </c>
      <c r="B52" s="13" t="s">
        <v>91</v>
      </c>
      <c r="C52" s="135">
        <v>4722.0978045421425</v>
      </c>
      <c r="D52" s="136">
        <v>0</v>
      </c>
      <c r="E52" s="136">
        <f t="shared" si="8"/>
        <v>4722.0978045421425</v>
      </c>
      <c r="F52" s="137">
        <f t="shared" si="9"/>
        <v>0</v>
      </c>
      <c r="G52" s="138">
        <v>12730.354472983199</v>
      </c>
      <c r="H52" s="139">
        <v>0</v>
      </c>
      <c r="I52" s="139">
        <f t="shared" si="10"/>
        <v>12730.354472983199</v>
      </c>
      <c r="J52" s="140">
        <f t="shared" si="11"/>
        <v>0</v>
      </c>
    </row>
    <row r="53" spans="1:10" x14ac:dyDescent="0.3">
      <c r="A53" s="5" t="s">
        <v>19</v>
      </c>
      <c r="B53" s="13" t="s">
        <v>92</v>
      </c>
      <c r="C53" s="20">
        <v>76874326.436137736</v>
      </c>
      <c r="D53" s="21">
        <v>98650710</v>
      </c>
      <c r="E53" s="21">
        <f t="shared" si="8"/>
        <v>-21776383.563862264</v>
      </c>
      <c r="F53" s="22">
        <f t="shared" si="9"/>
        <v>-0.22074228927356188</v>
      </c>
      <c r="G53" s="23">
        <v>48085296</v>
      </c>
      <c r="H53" s="24">
        <v>48085296</v>
      </c>
      <c r="I53" s="24">
        <f t="shared" si="10"/>
        <v>0</v>
      </c>
      <c r="J53" s="25">
        <f t="shared" si="11"/>
        <v>0</v>
      </c>
    </row>
    <row r="54" spans="1:10" x14ac:dyDescent="0.3">
      <c r="A54" s="5" t="s">
        <v>20</v>
      </c>
      <c r="B54" s="13" t="s">
        <v>93</v>
      </c>
      <c r="C54" s="141">
        <v>-4550654</v>
      </c>
      <c r="D54" s="142">
        <v>0</v>
      </c>
      <c r="E54" s="142">
        <f t="shared" si="8"/>
        <v>-4550654</v>
      </c>
      <c r="F54" s="143">
        <f t="shared" si="9"/>
        <v>0</v>
      </c>
      <c r="G54" s="144">
        <v>-4550654</v>
      </c>
      <c r="H54" s="145">
        <v>0</v>
      </c>
      <c r="I54" s="145">
        <f t="shared" si="10"/>
        <v>-4550654</v>
      </c>
      <c r="J54" s="146">
        <f t="shared" si="11"/>
        <v>0</v>
      </c>
    </row>
    <row r="55" spans="1:10" x14ac:dyDescent="0.3">
      <c r="A55" s="5" t="s">
        <v>21</v>
      </c>
      <c r="B55" s="13" t="s">
        <v>94</v>
      </c>
      <c r="C55" s="20">
        <v>-4007108</v>
      </c>
      <c r="D55" s="21">
        <v>-4007108</v>
      </c>
      <c r="E55" s="21">
        <f t="shared" si="8"/>
        <v>0</v>
      </c>
      <c r="F55" s="22">
        <f t="shared" si="9"/>
        <v>0</v>
      </c>
      <c r="G55" s="23">
        <v>-12021324</v>
      </c>
      <c r="H55" s="24">
        <v>-12021324</v>
      </c>
      <c r="I55" s="24">
        <f t="shared" si="10"/>
        <v>0</v>
      </c>
      <c r="J55" s="25">
        <f t="shared" si="11"/>
        <v>0</v>
      </c>
    </row>
    <row r="56" spans="1:10" x14ac:dyDescent="0.3">
      <c r="A56" s="5" t="s">
        <v>22</v>
      </c>
      <c r="B56" s="147" t="s">
        <v>95</v>
      </c>
      <c r="C56" s="148">
        <v>53603660.339033186</v>
      </c>
      <c r="D56" s="149">
        <v>95927331</v>
      </c>
      <c r="E56" s="149">
        <f t="shared" si="8"/>
        <v>-42323670.660966814</v>
      </c>
      <c r="F56" s="150">
        <f t="shared" si="9"/>
        <v>-0.441205548197383</v>
      </c>
      <c r="G56" s="151">
        <v>53603660</v>
      </c>
      <c r="H56" s="152">
        <v>95927331</v>
      </c>
      <c r="I56" s="152">
        <f t="shared" si="10"/>
        <v>-42323671</v>
      </c>
      <c r="J56" s="153">
        <f t="shared" si="11"/>
        <v>-0.44120555173165404</v>
      </c>
    </row>
    <row r="57" spans="1:10" x14ac:dyDescent="0.3">
      <c r="A57" s="5" t="s">
        <v>23</v>
      </c>
    </row>
    <row r="58" spans="1:10" x14ac:dyDescent="0.3">
      <c r="A58" s="5" t="s">
        <v>24</v>
      </c>
      <c r="B58" s="154" t="s">
        <v>96</v>
      </c>
      <c r="C58" s="155" t="s">
        <v>46</v>
      </c>
      <c r="D58" s="156" t="s">
        <v>46</v>
      </c>
      <c r="E58" s="156" t="s">
        <v>46</v>
      </c>
      <c r="F58" s="157" t="s">
        <v>46</v>
      </c>
      <c r="G58" s="158" t="s">
        <v>46</v>
      </c>
      <c r="H58" s="159" t="s">
        <v>46</v>
      </c>
      <c r="I58" s="159" t="s">
        <v>46</v>
      </c>
      <c r="J58" s="160" t="s">
        <v>46</v>
      </c>
    </row>
    <row r="59" spans="1:10" x14ac:dyDescent="0.3">
      <c r="A59" s="5" t="s">
        <v>25</v>
      </c>
      <c r="B59" s="13" t="s">
        <v>97</v>
      </c>
      <c r="C59" s="161">
        <v>72323672.436137736</v>
      </c>
      <c r="D59" s="162">
        <v>0</v>
      </c>
      <c r="E59" s="162">
        <f t="shared" ref="E59:E68" si="12">C59 - D59</f>
        <v>72323672.436137736</v>
      </c>
      <c r="F59" s="163">
        <f t="shared" ref="F59:F68" si="13">IF(D59 =0,0,( C59 - D59 ) / D59 )</f>
        <v>0</v>
      </c>
      <c r="G59" s="164">
        <v>0</v>
      </c>
      <c r="H59" s="165">
        <v>0</v>
      </c>
      <c r="I59" s="165">
        <f t="shared" ref="I59:I68" si="14">G59 - H59</f>
        <v>0</v>
      </c>
      <c r="J59" s="166">
        <f t="shared" ref="J59:J68" si="15">IF(H59 =0,0,( G59 - H59 ) / H59 )</f>
        <v>0</v>
      </c>
    </row>
    <row r="60" spans="1:10" x14ac:dyDescent="0.3">
      <c r="A60" s="5" t="s">
        <v>26</v>
      </c>
      <c r="B60" s="13" t="s">
        <v>98</v>
      </c>
      <c r="C60" s="167">
        <v>53598938.24122864</v>
      </c>
      <c r="D60" s="168">
        <v>0</v>
      </c>
      <c r="E60" s="168">
        <f t="shared" si="12"/>
        <v>53598938.24122864</v>
      </c>
      <c r="F60" s="169">
        <f t="shared" si="13"/>
        <v>0</v>
      </c>
      <c r="G60" s="170">
        <v>0</v>
      </c>
      <c r="H60" s="171">
        <v>0</v>
      </c>
      <c r="I60" s="171">
        <f t="shared" si="14"/>
        <v>0</v>
      </c>
      <c r="J60" s="172">
        <f t="shared" si="15"/>
        <v>0</v>
      </c>
    </row>
    <row r="61" spans="1:10" x14ac:dyDescent="0.3">
      <c r="A61" s="5" t="s">
        <v>27</v>
      </c>
      <c r="B61" s="13" t="s">
        <v>99</v>
      </c>
      <c r="C61" s="173">
        <v>125922610.67736638</v>
      </c>
      <c r="D61" s="174">
        <v>0</v>
      </c>
      <c r="E61" s="174">
        <f t="shared" si="12"/>
        <v>125922610.67736638</v>
      </c>
      <c r="F61" s="175">
        <f t="shared" si="13"/>
        <v>0</v>
      </c>
      <c r="G61" s="176">
        <v>0</v>
      </c>
      <c r="H61" s="177">
        <v>0</v>
      </c>
      <c r="I61" s="177">
        <f t="shared" si="14"/>
        <v>0</v>
      </c>
      <c r="J61" s="178">
        <f t="shared" si="15"/>
        <v>0</v>
      </c>
    </row>
    <row r="62" spans="1:10" x14ac:dyDescent="0.3">
      <c r="A62" s="5" t="s">
        <v>28</v>
      </c>
      <c r="B62" s="13" t="s">
        <v>100</v>
      </c>
      <c r="C62" s="179">
        <v>62961305.338683188</v>
      </c>
      <c r="D62" s="180">
        <v>0</v>
      </c>
      <c r="E62" s="180">
        <f t="shared" si="12"/>
        <v>62961305.338683188</v>
      </c>
      <c r="F62" s="181">
        <f t="shared" si="13"/>
        <v>0</v>
      </c>
      <c r="G62" s="182">
        <v>0</v>
      </c>
      <c r="H62" s="183">
        <v>0</v>
      </c>
      <c r="I62" s="183">
        <f t="shared" si="14"/>
        <v>0</v>
      </c>
      <c r="J62" s="184">
        <f t="shared" si="15"/>
        <v>0</v>
      </c>
    </row>
    <row r="63" spans="1:10" x14ac:dyDescent="0.3">
      <c r="A63" s="5" t="s">
        <v>29</v>
      </c>
      <c r="B63" s="13" t="s">
        <v>101</v>
      </c>
      <c r="C63" s="185">
        <v>1E-3</v>
      </c>
      <c r="D63" s="186">
        <v>0</v>
      </c>
      <c r="E63" s="186">
        <f t="shared" si="12"/>
        <v>1E-3</v>
      </c>
      <c r="F63" s="187">
        <f t="shared" si="13"/>
        <v>0</v>
      </c>
      <c r="G63" s="188">
        <v>0</v>
      </c>
      <c r="H63" s="189">
        <v>0</v>
      </c>
      <c r="I63" s="189">
        <f t="shared" si="14"/>
        <v>0</v>
      </c>
      <c r="J63" s="190">
        <f t="shared" si="15"/>
        <v>0</v>
      </c>
    </row>
    <row r="64" spans="1:10" x14ac:dyDescent="0.3">
      <c r="A64" s="5" t="s">
        <v>30</v>
      </c>
      <c r="B64" s="13" t="s">
        <v>102</v>
      </c>
      <c r="C64" s="191">
        <v>8.0000000000000004E-4</v>
      </c>
      <c r="D64" s="192">
        <v>0</v>
      </c>
      <c r="E64" s="192">
        <f t="shared" si="12"/>
        <v>8.0000000000000004E-4</v>
      </c>
      <c r="F64" s="193">
        <f t="shared" si="13"/>
        <v>0</v>
      </c>
      <c r="G64" s="194">
        <v>0</v>
      </c>
      <c r="H64" s="195">
        <v>0</v>
      </c>
      <c r="I64" s="195">
        <f t="shared" si="14"/>
        <v>0</v>
      </c>
      <c r="J64" s="196">
        <f t="shared" si="15"/>
        <v>0</v>
      </c>
    </row>
    <row r="65" spans="1:10" x14ac:dyDescent="0.3">
      <c r="A65" s="5" t="s">
        <v>31</v>
      </c>
      <c r="B65" s="13" t="s">
        <v>103</v>
      </c>
      <c r="C65" s="197">
        <v>1.8E-3</v>
      </c>
      <c r="D65" s="198">
        <v>0</v>
      </c>
      <c r="E65" s="198">
        <f t="shared" si="12"/>
        <v>1.8E-3</v>
      </c>
      <c r="F65" s="199">
        <f t="shared" si="13"/>
        <v>0</v>
      </c>
      <c r="G65" s="200">
        <v>0</v>
      </c>
      <c r="H65" s="201">
        <v>0</v>
      </c>
      <c r="I65" s="201">
        <f t="shared" si="14"/>
        <v>0</v>
      </c>
      <c r="J65" s="202">
        <f t="shared" si="15"/>
        <v>0</v>
      </c>
    </row>
    <row r="66" spans="1:10" x14ac:dyDescent="0.3">
      <c r="A66" s="5" t="s">
        <v>32</v>
      </c>
      <c r="B66" s="13" t="s">
        <v>104</v>
      </c>
      <c r="C66" s="203">
        <v>8.9999999999999998E-4</v>
      </c>
      <c r="D66" s="204">
        <v>0</v>
      </c>
      <c r="E66" s="204">
        <f t="shared" si="12"/>
        <v>8.9999999999999998E-4</v>
      </c>
      <c r="F66" s="205">
        <f t="shared" si="13"/>
        <v>0</v>
      </c>
      <c r="G66" s="206">
        <v>0</v>
      </c>
      <c r="H66" s="207">
        <v>0</v>
      </c>
      <c r="I66" s="207">
        <f t="shared" si="14"/>
        <v>0</v>
      </c>
      <c r="J66" s="208">
        <f t="shared" si="15"/>
        <v>0</v>
      </c>
    </row>
    <row r="67" spans="1:10" x14ac:dyDescent="0.3">
      <c r="A67" s="5" t="s">
        <v>33</v>
      </c>
      <c r="B67" s="13" t="s">
        <v>105</v>
      </c>
      <c r="C67" s="209">
        <v>7.4999999999999993E-5</v>
      </c>
      <c r="D67" s="210">
        <v>0</v>
      </c>
      <c r="E67" s="210">
        <f t="shared" si="12"/>
        <v>7.4999999999999993E-5</v>
      </c>
      <c r="F67" s="211">
        <f t="shared" si="13"/>
        <v>0</v>
      </c>
      <c r="G67" s="212">
        <v>0</v>
      </c>
      <c r="H67" s="213">
        <v>0</v>
      </c>
      <c r="I67" s="213">
        <f t="shared" si="14"/>
        <v>0</v>
      </c>
      <c r="J67" s="214">
        <f t="shared" si="15"/>
        <v>0</v>
      </c>
    </row>
    <row r="68" spans="1:10" x14ac:dyDescent="0.3">
      <c r="A68" s="5" t="s">
        <v>34</v>
      </c>
      <c r="B68" s="215" t="s">
        <v>106</v>
      </c>
      <c r="C68" s="216">
        <v>4722.0978045421425</v>
      </c>
      <c r="D68" s="217">
        <v>0</v>
      </c>
      <c r="E68" s="217">
        <f t="shared" si="12"/>
        <v>4722.0978045421425</v>
      </c>
      <c r="F68" s="218">
        <f t="shared" si="13"/>
        <v>0</v>
      </c>
      <c r="G68" s="219">
        <v>0</v>
      </c>
      <c r="H68" s="220">
        <v>0</v>
      </c>
      <c r="I68" s="220">
        <f t="shared" si="14"/>
        <v>0</v>
      </c>
      <c r="J68" s="221">
        <f t="shared" si="15"/>
        <v>0</v>
      </c>
    </row>
    <row r="69" spans="1:10" x14ac:dyDescent="0.3">
      <c r="A69" s="5" t="s">
        <v>35</v>
      </c>
      <c r="B69" s="222" t="s">
        <v>46</v>
      </c>
    </row>
    <row r="70" spans="1:10" x14ac:dyDescent="0.3">
      <c r="A70" s="5" t="s">
        <v>36</v>
      </c>
      <c r="B70" s="222" t="s">
        <v>107</v>
      </c>
    </row>
    <row r="71" spans="1:10" x14ac:dyDescent="0.3">
      <c r="A71" s="5" t="s">
        <v>37</v>
      </c>
      <c r="B71" s="222" t="s">
        <v>48</v>
      </c>
    </row>
    <row r="72" spans="1:10" x14ac:dyDescent="0.3">
      <c r="A72" s="5" t="s">
        <v>38</v>
      </c>
      <c r="B72" s="222" t="s">
        <v>108</v>
      </c>
    </row>
    <row r="73" spans="1:10" x14ac:dyDescent="0.3">
      <c r="A73" s="5" t="s">
        <v>39</v>
      </c>
    </row>
    <row r="74" spans="1:10" x14ac:dyDescent="0.3">
      <c r="A74" s="5" t="s">
        <v>40</v>
      </c>
    </row>
    <row r="75" spans="1:10" x14ac:dyDescent="0.3">
      <c r="A75" s="5" t="s">
        <v>41</v>
      </c>
    </row>
    <row r="76" spans="1:10" x14ac:dyDescent="0.3">
      <c r="A76" s="5" t="s">
        <v>42</v>
      </c>
    </row>
    <row r="77" spans="1:10" x14ac:dyDescent="0.3">
      <c r="A77" s="5" t="s">
        <v>43</v>
      </c>
    </row>
    <row r="78" spans="1:10" x14ac:dyDescent="0.3">
      <c r="A78" s="5" t="s">
        <v>44</v>
      </c>
    </row>
    <row r="79" spans="1:10" x14ac:dyDescent="0.3">
      <c r="A79" s="5" t="s">
        <v>45</v>
      </c>
    </row>
    <row r="80" spans="1:10" x14ac:dyDescent="0.3">
      <c r="A80" s="5" t="s">
        <v>47</v>
      </c>
    </row>
    <row r="81" spans="1:10" x14ac:dyDescent="0.3">
      <c r="A81" s="1"/>
      <c r="B81" s="1"/>
      <c r="C81" s="1"/>
      <c r="D81" s="1"/>
      <c r="E81" s="1"/>
      <c r="F81" s="1"/>
      <c r="G81" s="1"/>
      <c r="H81" s="1"/>
      <c r="I81" s="1"/>
      <c r="J81" s="1"/>
    </row>
  </sheetData>
  <mergeCells count="4">
    <mergeCell ref="C8:F8"/>
    <mergeCell ref="G8:J8"/>
    <mergeCell ref="A8:A9"/>
    <mergeCell ref="B8:B9"/>
  </mergeCells>
  <pageMargins left="0.5" right="0.5" top="1" bottom="0.5" header="0.75" footer="0.5"/>
  <pageSetup scale="75" orientation="landscape" r:id="rId1"/>
  <headerFooter>
    <oddHeader>&amp;C&amp;8&amp;"Arial,"FLORIDA POWER &amp;&amp; LIGHT COMPANY
&amp;8&amp;"Arial,"CALCULATION OF TRUE-UP AND INTEREST PROVISION&amp;R&amp;8&amp;"Arial,"SCHEDULE: A2</oddHeader>
  </headerFooter>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890FA0594C894CA5FB442BF9B9E8C0" ma:contentTypeVersion="" ma:contentTypeDescription="Create a new document." ma:contentTypeScope="" ma:versionID="4dccd53ca2c6167a9242119e3cbc413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F7C552-29B3-4A76-9097-CDC7E3BE322D}">
  <ds:schemaRefs>
    <ds:schemaRef ds:uri="http://schemas.microsoft.com/office/2006/metadata/properties"/>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8A9F0895-42D7-45D3-8089-8E925EE83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FE1B1B-2F0F-465E-A25E-917CC82565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A2 Schedule</vt:lpstr>
      <vt:lpstr>'A2 Schedule'!Print_Titles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2016-05-23T18:08:18Z</dcterms:created>
  <dcterms:modified xsi:type="dcterms:W3CDTF">2016-05-28T14:46:27Z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0x010100A6890FA0594C894CA5FB442BF9B9E8C0</vt:lpwstr>
  </property>
</Properties>
</file>