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6605" windowHeight="7995"/>
  </bookViews>
  <sheets>
    <sheet name="Response" sheetId="1" r:id="rId1"/>
  </sheets>
  <calcPr calcId="145621"/>
</workbook>
</file>

<file path=xl/calcChain.xml><?xml version="1.0" encoding="utf-8"?>
<calcChain xmlns="http://schemas.openxmlformats.org/spreadsheetml/2006/main">
  <c r="C38" i="1" l="1"/>
  <c r="D18" i="1" l="1"/>
  <c r="D8" i="1"/>
  <c r="D21" i="1"/>
</calcChain>
</file>

<file path=xl/sharedStrings.xml><?xml version="1.0" encoding="utf-8"?>
<sst xmlns="http://schemas.openxmlformats.org/spreadsheetml/2006/main" count="142" uniqueCount="93">
  <si>
    <t>Plant</t>
  </si>
  <si>
    <t>Year  Unit Installed</t>
  </si>
  <si>
    <t>Year Retired</t>
  </si>
  <si>
    <t>Reason Retired</t>
  </si>
  <si>
    <t>Use of Site for Company Generation</t>
  </si>
  <si>
    <t>Disposition of Assets</t>
  </si>
  <si>
    <t>Fort Myers Unit 1</t>
  </si>
  <si>
    <t>Oil</t>
  </si>
  <si>
    <t>Modernized CCGT Generation</t>
  </si>
  <si>
    <t>Demolished</t>
  </si>
  <si>
    <t>Fort Myers Unit 2</t>
  </si>
  <si>
    <t>Sanford Unit 5</t>
  </si>
  <si>
    <t>Cape Canaveral Unit 1</t>
  </si>
  <si>
    <t>Oil and Gas</t>
  </si>
  <si>
    <t>Cape Canaveral Unit 2</t>
  </si>
  <si>
    <t>Riviera Unit 3</t>
  </si>
  <si>
    <t>Riviera Unit 4</t>
  </si>
  <si>
    <t>Cutler Unit 5</t>
  </si>
  <si>
    <t>Not in Use</t>
  </si>
  <si>
    <t>Cutler Unit 6</t>
  </si>
  <si>
    <t>Port Everglades Unit 1</t>
  </si>
  <si>
    <t>Port Everglades Unit 2</t>
  </si>
  <si>
    <t>Sanford Unit 3</t>
  </si>
  <si>
    <t>Port Everglades Unit 3</t>
  </si>
  <si>
    <t>Port Everglades Unit 4</t>
  </si>
  <si>
    <t>Putnam Unit 1</t>
  </si>
  <si>
    <t>Gas</t>
  </si>
  <si>
    <t>Putnam Unit 2</t>
  </si>
  <si>
    <t>Sanford U5 (Retiring)</t>
  </si>
  <si>
    <t>CapeCanaveral Comm</t>
  </si>
  <si>
    <t>CapeCanaveral U1</t>
  </si>
  <si>
    <t>CapeCanaveral U2</t>
  </si>
  <si>
    <t>Riviera Comm</t>
  </si>
  <si>
    <t>Riviera U3</t>
  </si>
  <si>
    <t>Riviera U4</t>
  </si>
  <si>
    <t>Cutler Comm</t>
  </si>
  <si>
    <t>Cutler U5</t>
  </si>
  <si>
    <t>Cutler U6</t>
  </si>
  <si>
    <t>PtEverglades U1</t>
  </si>
  <si>
    <t>PtEverglades U2</t>
  </si>
  <si>
    <t>Sanford Comm</t>
  </si>
  <si>
    <t>Sanford U3</t>
  </si>
  <si>
    <t>PtEverglades Comm</t>
  </si>
  <si>
    <t>PtEverglades U3</t>
  </si>
  <si>
    <t>PtEverglades U4</t>
  </si>
  <si>
    <t>Putnam Comm</t>
  </si>
  <si>
    <t>Putnam U1</t>
  </si>
  <si>
    <t>Putnam U2</t>
  </si>
  <si>
    <t>No longer economic to operate</t>
  </si>
  <si>
    <t>Site/Unit</t>
  </si>
  <si>
    <t>Retirement date</t>
  </si>
  <si>
    <t>Retirements</t>
  </si>
  <si>
    <t>Turkey Point Unit 2</t>
  </si>
  <si>
    <t>Site</t>
  </si>
  <si>
    <t>Fort Myers</t>
  </si>
  <si>
    <t>Cape Canaveral</t>
  </si>
  <si>
    <t>Port Everglades</t>
  </si>
  <si>
    <t>Riviera</t>
  </si>
  <si>
    <t>Ft. Myers Comm</t>
  </si>
  <si>
    <t>Ft. Myers Comm (Retiring)</t>
  </si>
  <si>
    <t>Ft. Myers U1</t>
  </si>
  <si>
    <t>Ft. Myers U2</t>
  </si>
  <si>
    <t>Dismantlement Cost</t>
  </si>
  <si>
    <t>Converted to synchronous condenser</t>
  </si>
  <si>
    <t>Sanford Unit 4</t>
  </si>
  <si>
    <t>Gas and Oil</t>
  </si>
  <si>
    <r>
      <t>Fuel Type</t>
    </r>
    <r>
      <rPr>
        <b/>
        <sz val="10"/>
        <color rgb="FFFF0000"/>
        <rFont val="Arial Narrow"/>
        <family val="2"/>
      </rPr>
      <t>*</t>
    </r>
    <r>
      <rPr>
        <b/>
        <sz val="10"/>
        <color theme="1"/>
        <rFont val="Arial Narrow"/>
        <family val="2"/>
      </rPr>
      <t xml:space="preserve"> </t>
    </r>
  </si>
  <si>
    <t>*Nameplate MWs and Fuel Type specified are consistent with FPL's Ten Year Site Plan at time of unit retirement.  **Except for equipment components associated with synchronous condenser operation.</t>
  </si>
  <si>
    <t>1000 / 1450</t>
  </si>
  <si>
    <t>1000 / 2400</t>
  </si>
  <si>
    <t>1000 / 2000</t>
  </si>
  <si>
    <t>950 / 1250</t>
  </si>
  <si>
    <t>943 / 1150</t>
  </si>
  <si>
    <r>
      <t>Design Temperature (</t>
    </r>
    <r>
      <rPr>
        <b/>
        <vertAlign val="superscript"/>
        <sz val="10"/>
        <color theme="1"/>
        <rFont val="Arial Narrow"/>
        <family val="2"/>
      </rPr>
      <t>o</t>
    </r>
    <r>
      <rPr>
        <b/>
        <sz val="10"/>
        <color theme="1"/>
        <rFont val="Arial Narrow"/>
        <family val="2"/>
      </rPr>
      <t>F)
 / Pressure (PSIG)</t>
    </r>
  </si>
  <si>
    <r>
      <rPr>
        <b/>
        <u/>
        <sz val="10"/>
        <color theme="1"/>
        <rFont val="Arial Narrow"/>
        <family val="2"/>
      </rPr>
      <t>Total</t>
    </r>
    <r>
      <rPr>
        <b/>
        <sz val="10"/>
        <color theme="1"/>
        <rFont val="Arial Narrow"/>
        <family val="2"/>
      </rPr>
      <t xml:space="preserve"> Installed Capacity </t>
    </r>
    <r>
      <rPr>
        <b/>
        <sz val="10"/>
        <color theme="1"/>
        <rFont val="Arial Narrow"/>
        <family val="2"/>
      </rPr>
      <t>(MWs)</t>
    </r>
    <r>
      <rPr>
        <b/>
        <sz val="10"/>
        <color rgb="FFFF0000"/>
        <rFont val="Arial Narrow"/>
        <family val="2"/>
      </rPr>
      <t>*</t>
    </r>
  </si>
  <si>
    <t>Demolished**</t>
  </si>
  <si>
    <r>
      <t>Gross Salvage</t>
    </r>
    <r>
      <rPr>
        <b/>
        <u/>
        <vertAlign val="superscript"/>
        <sz val="11"/>
        <color theme="1"/>
        <rFont val="Calibri"/>
        <family val="2"/>
        <scheme val="minor"/>
      </rPr>
      <t>1</t>
    </r>
  </si>
  <si>
    <r>
      <t>Cutler</t>
    </r>
    <r>
      <rPr>
        <vertAlign val="superscript"/>
        <sz val="11"/>
        <color theme="1"/>
        <rFont val="Calibri"/>
        <family val="2"/>
        <scheme val="minor"/>
      </rPr>
      <t>2</t>
    </r>
  </si>
  <si>
    <r>
      <t>Putnam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</si>
  <si>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Turkey Point Unit 2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</si>
  <si>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Gross salvage represents salvage realized from the sale of capital spare parts at each site.  The salvage 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</si>
  <si>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Dismantlement activities are not complete.</t>
    </r>
  </si>
  <si>
    <t xml:space="preserve">from scrap is included in the dismantlement cost as this was assigned to the demolition contractors.  </t>
  </si>
  <si>
    <t>Sanford U4 (Retiring)</t>
  </si>
  <si>
    <t>Sanford U4 &amp; U5</t>
  </si>
  <si>
    <t xml:space="preserve">FPL is unable to validate that this was the case for Ft. Myers and Sanford units 4 &amp; 5, which occurred </t>
  </si>
  <si>
    <t>in the early 2000's.</t>
  </si>
  <si>
    <t>Florida Power &amp; Light Company</t>
  </si>
  <si>
    <t>Docket No. 160021-EI</t>
  </si>
  <si>
    <t>Attachment No. 1</t>
  </si>
  <si>
    <t>Tab 1 of 1</t>
  </si>
  <si>
    <t>OPC's Ninth Set of Interrogatories</t>
  </si>
  <si>
    <t>Interrogatory No. 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</si>
</sst>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FF0000"/>
      <name val="Arial Narrow"/>
      <family val="2"/>
    </font>
    <font>
      <sz val="9"/>
      <color rgb="FFFF0000"/>
      <name val="Arial Narrow"/>
      <family val="2"/>
    </font>
    <font>
      <b/>
      <sz val="10"/>
      <color rgb="FFFF0000"/>
      <name val="Arial Narrow"/>
      <family val="2"/>
    </font>
    <font>
      <b/>
      <vertAlign val="superscript"/>
      <sz val="10"/>
      <color theme="1"/>
      <name val="Arial Narrow"/>
      <family val="2"/>
    </font>
    <font>
      <sz val="10"/>
      <name val="Arial Narrow"/>
      <family val="2"/>
    </font>
    <font>
      <b/>
      <u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0" fillId="0" borderId="0" xfId="0" applyFill="1"/>
    <xf numFmtId="0" fontId="1" fillId="0" borderId="0" xfId="0" applyFont="1" applyFill="1" applyBorder="1"/>
    <xf numFmtId="43" fontId="0" fillId="0" borderId="0" xfId="0" applyNumberFormat="1" applyFill="1" applyBorder="1"/>
    <xf numFmtId="43" fontId="1" fillId="0" borderId="0" xfId="0" applyNumberFormat="1" applyFont="1" applyFill="1" applyBorder="1"/>
    <xf numFmtId="0" fontId="0" fillId="0" borderId="0" xfId="0" applyFill="1" applyAlignment="1">
      <alignment horizontal="left" indent="1"/>
    </xf>
    <xf numFmtId="164" fontId="0" fillId="0" borderId="0" xfId="0" applyNumberFormat="1" applyFill="1"/>
    <xf numFmtId="44" fontId="0" fillId="0" borderId="0" xfId="1" applyFont="1" applyFill="1"/>
    <xf numFmtId="44" fontId="0" fillId="0" borderId="0" xfId="1" applyFont="1" applyFill="1" applyAlignment="1"/>
    <xf numFmtId="44" fontId="0" fillId="0" borderId="0" xfId="1" applyFont="1" applyFill="1" applyAlignment="1">
      <alignment horizontal="center"/>
    </xf>
    <xf numFmtId="0" fontId="6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center"/>
    </xf>
    <xf numFmtId="43" fontId="0" fillId="0" borderId="0" xfId="0" quotePrefix="1" applyNumberFormat="1" applyFill="1" applyBorder="1"/>
    <xf numFmtId="0" fontId="0" fillId="0" borderId="0" xfId="0" quotePrefix="1" applyFont="1" applyFill="1"/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0" fillId="0" borderId="0" xfId="0" quotePrefix="1" applyFont="1" applyFill="1" applyAlignment="1">
      <alignment horizontal="left" indent="1"/>
    </xf>
    <xf numFmtId="0" fontId="14" fillId="0" borderId="0" xfId="0" applyFont="1" applyFill="1"/>
    <xf numFmtId="0" fontId="11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71"/>
  <sheetViews>
    <sheetView tabSelected="1" workbookViewId="0">
      <selection activeCell="A5" sqref="A5"/>
    </sheetView>
  </sheetViews>
  <sheetFormatPr defaultColWidth="9.140625" defaultRowHeight="12.75" x14ac:dyDescent="0.2"/>
  <cols>
    <col min="1" max="1" width="25.5703125" style="2" customWidth="1"/>
    <col min="2" max="2" width="23.5703125" style="1" bestFit="1" customWidth="1"/>
    <col min="3" max="3" width="18.42578125" style="1" bestFit="1" customWidth="1"/>
    <col min="4" max="4" width="22.7109375" style="1" bestFit="1" customWidth="1"/>
    <col min="5" max="5" width="20" style="1" bestFit="1" customWidth="1"/>
    <col min="6" max="6" width="34" style="2" bestFit="1" customWidth="1"/>
    <col min="7" max="7" width="27.85546875" style="2" customWidth="1"/>
    <col min="8" max="8" width="17.42578125" style="2" bestFit="1" customWidth="1"/>
    <col min="9" max="9" width="22.42578125" style="1" customWidth="1"/>
    <col min="10" max="16384" width="9.140625" style="2"/>
  </cols>
  <sheetData>
    <row r="1" spans="1:9" ht="15" x14ac:dyDescent="0.25">
      <c r="A1" s="37" t="s">
        <v>87</v>
      </c>
    </row>
    <row r="2" spans="1:9" ht="15" x14ac:dyDescent="0.25">
      <c r="A2" s="37" t="s">
        <v>88</v>
      </c>
    </row>
    <row r="3" spans="1:9" ht="15" x14ac:dyDescent="0.25">
      <c r="A3" s="37" t="s">
        <v>91</v>
      </c>
    </row>
    <row r="4" spans="1:9" ht="15" x14ac:dyDescent="0.25">
      <c r="A4" s="37" t="s">
        <v>92</v>
      </c>
    </row>
    <row r="5" spans="1:9" ht="15" x14ac:dyDescent="0.25">
      <c r="A5" s="37" t="s">
        <v>89</v>
      </c>
    </row>
    <row r="6" spans="1:9" ht="15" x14ac:dyDescent="0.25">
      <c r="A6" s="37" t="s">
        <v>90</v>
      </c>
    </row>
    <row r="7" spans="1:9" s="21" customFormat="1" ht="27.75" x14ac:dyDescent="0.25">
      <c r="A7" s="19" t="s">
        <v>0</v>
      </c>
      <c r="B7" s="20" t="s">
        <v>1</v>
      </c>
      <c r="C7" s="19" t="s">
        <v>2</v>
      </c>
      <c r="D7" s="20" t="s">
        <v>74</v>
      </c>
      <c r="E7" s="19" t="s">
        <v>66</v>
      </c>
      <c r="F7" s="19" t="s">
        <v>3</v>
      </c>
      <c r="G7" s="20" t="s">
        <v>4</v>
      </c>
      <c r="H7" s="19" t="s">
        <v>5</v>
      </c>
      <c r="I7" s="20" t="s">
        <v>73</v>
      </c>
    </row>
    <row r="8" spans="1:9" x14ac:dyDescent="0.2">
      <c r="A8" s="22" t="s">
        <v>6</v>
      </c>
      <c r="B8" s="23">
        <v>1958</v>
      </c>
      <c r="C8" s="30">
        <v>2001</v>
      </c>
      <c r="D8" s="30">
        <f>156+402</f>
        <v>558</v>
      </c>
      <c r="E8" s="30" t="s">
        <v>7</v>
      </c>
      <c r="F8" s="30" t="s">
        <v>48</v>
      </c>
      <c r="G8" s="30" t="s">
        <v>8</v>
      </c>
      <c r="H8" s="30" t="s">
        <v>9</v>
      </c>
      <c r="I8" s="24" t="s">
        <v>68</v>
      </c>
    </row>
    <row r="9" spans="1:9" x14ac:dyDescent="0.2">
      <c r="A9" s="22" t="s">
        <v>10</v>
      </c>
      <c r="B9" s="23">
        <v>1969</v>
      </c>
      <c r="C9" s="30"/>
      <c r="D9" s="30"/>
      <c r="E9" s="30"/>
      <c r="F9" s="30"/>
      <c r="G9" s="30"/>
      <c r="H9" s="30"/>
      <c r="I9" s="24" t="s">
        <v>69</v>
      </c>
    </row>
    <row r="10" spans="1:9" s="16" customFormat="1" x14ac:dyDescent="0.2">
      <c r="A10" s="25" t="s">
        <v>64</v>
      </c>
      <c r="B10" s="26">
        <v>1972</v>
      </c>
      <c r="C10" s="26">
        <v>2002</v>
      </c>
      <c r="D10" s="27">
        <v>436</v>
      </c>
      <c r="E10" s="26" t="s">
        <v>13</v>
      </c>
      <c r="F10" s="26" t="s">
        <v>48</v>
      </c>
      <c r="G10" s="26" t="s">
        <v>8</v>
      </c>
      <c r="H10" s="26" t="s">
        <v>9</v>
      </c>
      <c r="I10" s="26" t="s">
        <v>69</v>
      </c>
    </row>
    <row r="11" spans="1:9" x14ac:dyDescent="0.2">
      <c r="A11" s="25" t="s">
        <v>11</v>
      </c>
      <c r="B11" s="26">
        <v>1973</v>
      </c>
      <c r="C11" s="26">
        <v>2001</v>
      </c>
      <c r="D11" s="27">
        <v>436</v>
      </c>
      <c r="E11" s="26" t="s">
        <v>7</v>
      </c>
      <c r="F11" s="26" t="s">
        <v>48</v>
      </c>
      <c r="G11" s="26" t="s">
        <v>8</v>
      </c>
      <c r="H11" s="26" t="s">
        <v>9</v>
      </c>
      <c r="I11" s="26" t="s">
        <v>69</v>
      </c>
    </row>
    <row r="12" spans="1:9" x14ac:dyDescent="0.2">
      <c r="A12" s="22" t="s">
        <v>12</v>
      </c>
      <c r="B12" s="23">
        <v>1965</v>
      </c>
      <c r="C12" s="30">
        <v>2010</v>
      </c>
      <c r="D12" s="30">
        <v>804</v>
      </c>
      <c r="E12" s="30" t="s">
        <v>13</v>
      </c>
      <c r="F12" s="30" t="s">
        <v>48</v>
      </c>
      <c r="G12" s="30" t="s">
        <v>8</v>
      </c>
      <c r="H12" s="30" t="s">
        <v>9</v>
      </c>
      <c r="I12" s="24" t="s">
        <v>69</v>
      </c>
    </row>
    <row r="13" spans="1:9" x14ac:dyDescent="0.2">
      <c r="A13" s="22" t="s">
        <v>14</v>
      </c>
      <c r="B13" s="23">
        <v>1969</v>
      </c>
      <c r="C13" s="30"/>
      <c r="D13" s="30"/>
      <c r="E13" s="30"/>
      <c r="F13" s="30"/>
      <c r="G13" s="30"/>
      <c r="H13" s="30"/>
      <c r="I13" s="24" t="s">
        <v>69</v>
      </c>
    </row>
    <row r="14" spans="1:9" x14ac:dyDescent="0.2">
      <c r="A14" s="25" t="s">
        <v>15</v>
      </c>
      <c r="B14" s="26">
        <v>1962</v>
      </c>
      <c r="C14" s="31">
        <v>2011</v>
      </c>
      <c r="D14" s="31">
        <v>621</v>
      </c>
      <c r="E14" s="31" t="s">
        <v>13</v>
      </c>
      <c r="F14" s="32" t="s">
        <v>48</v>
      </c>
      <c r="G14" s="31" t="s">
        <v>8</v>
      </c>
      <c r="H14" s="31" t="s">
        <v>9</v>
      </c>
      <c r="I14" s="26" t="s">
        <v>70</v>
      </c>
    </row>
    <row r="15" spans="1:9" x14ac:dyDescent="0.2">
      <c r="A15" s="25" t="s">
        <v>16</v>
      </c>
      <c r="B15" s="26">
        <v>1963</v>
      </c>
      <c r="C15" s="31"/>
      <c r="D15" s="31"/>
      <c r="E15" s="31"/>
      <c r="F15" s="33"/>
      <c r="G15" s="31"/>
      <c r="H15" s="31"/>
      <c r="I15" s="26" t="s">
        <v>70</v>
      </c>
    </row>
    <row r="16" spans="1:9" x14ac:dyDescent="0.2">
      <c r="A16" s="22" t="s">
        <v>17</v>
      </c>
      <c r="B16" s="23">
        <v>1954</v>
      </c>
      <c r="C16" s="30">
        <v>2012</v>
      </c>
      <c r="D16" s="30">
        <v>236</v>
      </c>
      <c r="E16" s="30" t="s">
        <v>26</v>
      </c>
      <c r="F16" s="30" t="s">
        <v>48</v>
      </c>
      <c r="G16" s="30" t="s">
        <v>18</v>
      </c>
      <c r="H16" s="30" t="s">
        <v>9</v>
      </c>
      <c r="I16" s="24" t="s">
        <v>71</v>
      </c>
    </row>
    <row r="17" spans="1:9" x14ac:dyDescent="0.2">
      <c r="A17" s="22" t="s">
        <v>19</v>
      </c>
      <c r="B17" s="23">
        <v>1955</v>
      </c>
      <c r="C17" s="30"/>
      <c r="D17" s="30"/>
      <c r="E17" s="30"/>
      <c r="F17" s="30"/>
      <c r="G17" s="30"/>
      <c r="H17" s="30"/>
      <c r="I17" s="24" t="s">
        <v>68</v>
      </c>
    </row>
    <row r="18" spans="1:9" x14ac:dyDescent="0.2">
      <c r="A18" s="25" t="s">
        <v>20</v>
      </c>
      <c r="B18" s="26">
        <v>1960</v>
      </c>
      <c r="C18" s="31">
        <v>2012</v>
      </c>
      <c r="D18" s="34">
        <f>2*225.25</f>
        <v>450.5</v>
      </c>
      <c r="E18" s="31" t="s">
        <v>13</v>
      </c>
      <c r="F18" s="32" t="s">
        <v>48</v>
      </c>
      <c r="G18" s="31" t="s">
        <v>8</v>
      </c>
      <c r="H18" s="31" t="s">
        <v>9</v>
      </c>
      <c r="I18" s="26" t="s">
        <v>70</v>
      </c>
    </row>
    <row r="19" spans="1:9" x14ac:dyDescent="0.2">
      <c r="A19" s="25" t="s">
        <v>21</v>
      </c>
      <c r="B19" s="26">
        <v>1961</v>
      </c>
      <c r="C19" s="31"/>
      <c r="D19" s="34"/>
      <c r="E19" s="31"/>
      <c r="F19" s="33"/>
      <c r="G19" s="31"/>
      <c r="H19" s="31"/>
      <c r="I19" s="26" t="s">
        <v>70</v>
      </c>
    </row>
    <row r="20" spans="1:9" x14ac:dyDescent="0.2">
      <c r="A20" s="22" t="s">
        <v>22</v>
      </c>
      <c r="B20" s="23">
        <v>1959</v>
      </c>
      <c r="C20" s="23">
        <v>2012</v>
      </c>
      <c r="D20" s="23">
        <v>156</v>
      </c>
      <c r="E20" s="23" t="s">
        <v>13</v>
      </c>
      <c r="F20" s="23" t="s">
        <v>48</v>
      </c>
      <c r="G20" s="23" t="s">
        <v>18</v>
      </c>
      <c r="H20" s="23" t="s">
        <v>9</v>
      </c>
      <c r="I20" s="24" t="s">
        <v>68</v>
      </c>
    </row>
    <row r="21" spans="1:9" x14ac:dyDescent="0.2">
      <c r="A21" s="25" t="s">
        <v>23</v>
      </c>
      <c r="B21" s="26">
        <v>1964</v>
      </c>
      <c r="C21" s="31">
        <v>2013</v>
      </c>
      <c r="D21" s="31">
        <f>2*402</f>
        <v>804</v>
      </c>
      <c r="E21" s="31" t="s">
        <v>13</v>
      </c>
      <c r="F21" s="32" t="s">
        <v>48</v>
      </c>
      <c r="G21" s="31" t="s">
        <v>8</v>
      </c>
      <c r="H21" s="31" t="s">
        <v>9</v>
      </c>
      <c r="I21" s="26" t="s">
        <v>69</v>
      </c>
    </row>
    <row r="22" spans="1:9" x14ac:dyDescent="0.2">
      <c r="A22" s="25" t="s">
        <v>24</v>
      </c>
      <c r="B22" s="26">
        <v>1965</v>
      </c>
      <c r="C22" s="31"/>
      <c r="D22" s="31"/>
      <c r="E22" s="31"/>
      <c r="F22" s="33"/>
      <c r="G22" s="31"/>
      <c r="H22" s="31"/>
      <c r="I22" s="26" t="s">
        <v>69</v>
      </c>
    </row>
    <row r="23" spans="1:9" ht="13.5" customHeight="1" x14ac:dyDescent="0.2">
      <c r="A23" s="22" t="s">
        <v>25</v>
      </c>
      <c r="B23" s="23">
        <v>1978</v>
      </c>
      <c r="C23" s="30">
        <v>2014</v>
      </c>
      <c r="D23" s="30">
        <v>580</v>
      </c>
      <c r="E23" s="30" t="s">
        <v>65</v>
      </c>
      <c r="F23" s="35" t="s">
        <v>48</v>
      </c>
      <c r="G23" s="30" t="s">
        <v>18</v>
      </c>
      <c r="H23" s="30" t="s">
        <v>9</v>
      </c>
      <c r="I23" s="24" t="s">
        <v>72</v>
      </c>
    </row>
    <row r="24" spans="1:9" x14ac:dyDescent="0.2">
      <c r="A24" s="22" t="s">
        <v>27</v>
      </c>
      <c r="B24" s="23">
        <v>1977</v>
      </c>
      <c r="C24" s="30"/>
      <c r="D24" s="30"/>
      <c r="E24" s="30"/>
      <c r="F24" s="36"/>
      <c r="G24" s="30"/>
      <c r="H24" s="30"/>
      <c r="I24" s="24" t="s">
        <v>72</v>
      </c>
    </row>
    <row r="25" spans="1:9" x14ac:dyDescent="0.2">
      <c r="A25" s="25" t="s">
        <v>52</v>
      </c>
      <c r="B25" s="26">
        <v>1968</v>
      </c>
      <c r="C25" s="26">
        <v>2013</v>
      </c>
      <c r="D25" s="26">
        <v>402</v>
      </c>
      <c r="E25" s="26" t="s">
        <v>13</v>
      </c>
      <c r="F25" s="26" t="s">
        <v>48</v>
      </c>
      <c r="G25" s="26" t="s">
        <v>63</v>
      </c>
      <c r="H25" s="26" t="s">
        <v>75</v>
      </c>
      <c r="I25" s="26" t="s">
        <v>69</v>
      </c>
    </row>
    <row r="26" spans="1:9" s="17" customFormat="1" ht="16.149999999999999" customHeight="1" x14ac:dyDescent="0.25">
      <c r="A26" s="29" t="s">
        <v>67</v>
      </c>
      <c r="B26" s="18"/>
      <c r="C26" s="18"/>
      <c r="D26" s="18"/>
      <c r="E26" s="18"/>
      <c r="I26" s="18"/>
    </row>
    <row r="27" spans="1:9" s="17" customFormat="1" ht="16.149999999999999" customHeight="1" x14ac:dyDescent="0.25">
      <c r="B27" s="18"/>
      <c r="C27" s="18"/>
      <c r="D27" s="18"/>
      <c r="E27" s="18"/>
      <c r="I27" s="18"/>
    </row>
    <row r="28" spans="1:9" ht="15" x14ac:dyDescent="0.25">
      <c r="A28" s="13" t="s">
        <v>49</v>
      </c>
      <c r="B28" s="13" t="s">
        <v>50</v>
      </c>
      <c r="C28" s="13" t="s">
        <v>51</v>
      </c>
      <c r="D28" s="4"/>
      <c r="E28" s="4"/>
    </row>
    <row r="29" spans="1:9" ht="15" x14ac:dyDescent="0.25">
      <c r="A29" s="7" t="s">
        <v>58</v>
      </c>
      <c r="B29" s="8">
        <v>37135</v>
      </c>
      <c r="C29" s="9">
        <v>2867897.32</v>
      </c>
      <c r="D29" s="5"/>
      <c r="E29" s="5"/>
    </row>
    <row r="30" spans="1:9" ht="15" x14ac:dyDescent="0.25">
      <c r="A30" s="7" t="s">
        <v>59</v>
      </c>
      <c r="B30" s="8">
        <v>37135</v>
      </c>
      <c r="C30" s="9">
        <v>5711246.96</v>
      </c>
      <c r="D30" s="5"/>
      <c r="E30" s="5"/>
    </row>
    <row r="31" spans="1:9" ht="15" x14ac:dyDescent="0.25">
      <c r="A31" s="7" t="s">
        <v>60</v>
      </c>
      <c r="B31" s="8">
        <v>37135</v>
      </c>
      <c r="C31" s="9">
        <v>11865963.74</v>
      </c>
      <c r="D31" s="5"/>
      <c r="E31" s="5"/>
    </row>
    <row r="32" spans="1:9" ht="15" x14ac:dyDescent="0.25">
      <c r="A32" s="7" t="s">
        <v>61</v>
      </c>
      <c r="B32" s="8">
        <v>37135</v>
      </c>
      <c r="C32" s="9">
        <v>31301074.879999999</v>
      </c>
      <c r="D32" s="5"/>
      <c r="E32" s="5"/>
    </row>
    <row r="33" spans="1:5" ht="15" x14ac:dyDescent="0.25">
      <c r="A33" s="7" t="s">
        <v>83</v>
      </c>
      <c r="B33" s="8">
        <v>37469</v>
      </c>
      <c r="C33" s="9">
        <v>34884387.009999998</v>
      </c>
      <c r="D33" s="5"/>
      <c r="E33" s="5"/>
    </row>
    <row r="34" spans="1:5" ht="15" x14ac:dyDescent="0.25">
      <c r="A34" s="7" t="s">
        <v>28</v>
      </c>
      <c r="B34" s="8">
        <v>37165</v>
      </c>
      <c r="C34" s="9">
        <v>32588815.330000002</v>
      </c>
      <c r="D34" s="5"/>
      <c r="E34" s="5"/>
    </row>
    <row r="35" spans="1:5" ht="15" x14ac:dyDescent="0.25">
      <c r="A35" s="7" t="s">
        <v>29</v>
      </c>
      <c r="B35" s="8">
        <v>40513</v>
      </c>
      <c r="C35" s="9">
        <v>17592910.77</v>
      </c>
      <c r="D35" s="6"/>
      <c r="E35" s="6"/>
    </row>
    <row r="36" spans="1:5" ht="15" x14ac:dyDescent="0.25">
      <c r="A36" s="7" t="s">
        <v>30</v>
      </c>
      <c r="B36" s="8">
        <v>40513</v>
      </c>
      <c r="C36" s="9">
        <v>93736888.769999996</v>
      </c>
      <c r="D36" s="5"/>
      <c r="E36" s="5"/>
    </row>
    <row r="37" spans="1:5" ht="15" x14ac:dyDescent="0.25">
      <c r="A37" s="7" t="s">
        <v>31</v>
      </c>
      <c r="B37" s="8">
        <v>40513</v>
      </c>
      <c r="C37" s="9">
        <v>73921656.159999996</v>
      </c>
      <c r="D37" s="5"/>
      <c r="E37" s="5"/>
    </row>
    <row r="38" spans="1:5" ht="15" x14ac:dyDescent="0.25">
      <c r="A38" s="7" t="s">
        <v>32</v>
      </c>
      <c r="B38" s="8">
        <v>40756</v>
      </c>
      <c r="C38" s="9">
        <f>9504423.77+8858767.26</f>
        <v>18363191.030000001</v>
      </c>
      <c r="D38" s="5"/>
      <c r="E38" s="5"/>
    </row>
    <row r="39" spans="1:5" ht="15" x14ac:dyDescent="0.25">
      <c r="A39" s="7" t="s">
        <v>33</v>
      </c>
      <c r="B39" s="8">
        <v>40756</v>
      </c>
      <c r="C39" s="9">
        <v>51914382.949999996</v>
      </c>
      <c r="D39" s="6"/>
      <c r="E39" s="6"/>
    </row>
    <row r="40" spans="1:5" ht="15" x14ac:dyDescent="0.25">
      <c r="A40" s="7" t="s">
        <v>34</v>
      </c>
      <c r="B40" s="8">
        <v>40756</v>
      </c>
      <c r="C40" s="9">
        <v>41605247.530000001</v>
      </c>
      <c r="D40" s="5"/>
      <c r="E40" s="5"/>
    </row>
    <row r="41" spans="1:5" ht="15" x14ac:dyDescent="0.25">
      <c r="A41" s="7" t="s">
        <v>35</v>
      </c>
      <c r="B41" s="8">
        <v>41214</v>
      </c>
      <c r="C41" s="9">
        <v>10090268.75</v>
      </c>
      <c r="D41" s="5"/>
      <c r="E41" s="5"/>
    </row>
    <row r="42" spans="1:5" ht="15" x14ac:dyDescent="0.25">
      <c r="A42" s="7" t="s">
        <v>36</v>
      </c>
      <c r="B42" s="8">
        <v>41214</v>
      </c>
      <c r="C42" s="9">
        <v>14302784.390000001</v>
      </c>
      <c r="D42" s="5"/>
      <c r="E42" s="5"/>
    </row>
    <row r="43" spans="1:5" ht="15" x14ac:dyDescent="0.25">
      <c r="A43" s="7" t="s">
        <v>37</v>
      </c>
      <c r="B43" s="8">
        <v>41214</v>
      </c>
      <c r="C43" s="9">
        <v>29638052.879999999</v>
      </c>
      <c r="D43" s="6"/>
      <c r="E43" s="6"/>
    </row>
    <row r="44" spans="1:5" ht="15" x14ac:dyDescent="0.25">
      <c r="A44" s="7" t="s">
        <v>38</v>
      </c>
      <c r="B44" s="8">
        <v>41214</v>
      </c>
      <c r="C44" s="9">
        <v>58687125.380000003</v>
      </c>
      <c r="D44" s="5"/>
      <c r="E44" s="5"/>
    </row>
    <row r="45" spans="1:5" ht="15" x14ac:dyDescent="0.25">
      <c r="A45" s="7" t="s">
        <v>39</v>
      </c>
      <c r="B45" s="8">
        <v>41214</v>
      </c>
      <c r="C45" s="9">
        <v>67241657.700000003</v>
      </c>
      <c r="D45" s="5"/>
      <c r="E45" s="5"/>
    </row>
    <row r="46" spans="1:5" ht="15" x14ac:dyDescent="0.25">
      <c r="A46" s="7" t="s">
        <v>40</v>
      </c>
      <c r="B46" s="8">
        <v>41214</v>
      </c>
      <c r="C46" s="9">
        <v>228258.61</v>
      </c>
      <c r="D46" s="5"/>
      <c r="E46" s="5"/>
    </row>
    <row r="47" spans="1:5" ht="15" x14ac:dyDescent="0.25">
      <c r="A47" s="7" t="s">
        <v>41</v>
      </c>
      <c r="B47" s="8">
        <v>41214</v>
      </c>
      <c r="C47" s="9">
        <v>32453349.420000002</v>
      </c>
      <c r="D47" s="5"/>
      <c r="E47" s="5"/>
    </row>
    <row r="48" spans="1:5" ht="15" x14ac:dyDescent="0.25">
      <c r="A48" s="7" t="s">
        <v>42</v>
      </c>
      <c r="B48" s="8">
        <v>41275</v>
      </c>
      <c r="C48" s="9">
        <v>33054219.34</v>
      </c>
      <c r="D48" s="5"/>
      <c r="E48" s="5"/>
    </row>
    <row r="49" spans="1:5" ht="15" x14ac:dyDescent="0.25">
      <c r="A49" s="7" t="s">
        <v>43</v>
      </c>
      <c r="B49" s="8">
        <v>41275</v>
      </c>
      <c r="C49" s="9">
        <v>125339041.69</v>
      </c>
      <c r="D49" s="5"/>
      <c r="E49" s="5"/>
    </row>
    <row r="50" spans="1:5" ht="15" x14ac:dyDescent="0.25">
      <c r="A50" s="7" t="s">
        <v>44</v>
      </c>
      <c r="B50" s="8">
        <v>41275</v>
      </c>
      <c r="C50" s="9">
        <v>133440048.94</v>
      </c>
      <c r="D50" s="5"/>
      <c r="E50" s="5"/>
    </row>
    <row r="51" spans="1:5" ht="15" x14ac:dyDescent="0.25">
      <c r="A51" s="7" t="s">
        <v>45</v>
      </c>
      <c r="B51" s="8">
        <v>41974</v>
      </c>
      <c r="C51" s="9">
        <v>64335236.039999999</v>
      </c>
      <c r="D51" s="6"/>
      <c r="E51" s="6"/>
    </row>
    <row r="52" spans="1:5" ht="15" x14ac:dyDescent="0.25">
      <c r="A52" s="7" t="s">
        <v>46</v>
      </c>
      <c r="B52" s="8">
        <v>41974</v>
      </c>
      <c r="C52" s="9">
        <v>85617453.960000008</v>
      </c>
      <c r="D52" s="5"/>
      <c r="E52" s="5"/>
    </row>
    <row r="53" spans="1:5" ht="15" x14ac:dyDescent="0.25">
      <c r="A53" s="7" t="s">
        <v>47</v>
      </c>
      <c r="B53" s="8">
        <v>41974</v>
      </c>
      <c r="C53" s="9">
        <v>79655130.769999996</v>
      </c>
      <c r="D53" s="5"/>
      <c r="E53" s="5"/>
    </row>
    <row r="54" spans="1:5" ht="15" x14ac:dyDescent="0.25">
      <c r="A54" s="7" t="s">
        <v>52</v>
      </c>
      <c r="B54" s="8">
        <v>41609</v>
      </c>
      <c r="C54" s="9">
        <v>65626552.240000002</v>
      </c>
      <c r="D54" s="5"/>
      <c r="E54" s="5"/>
    </row>
    <row r="55" spans="1:5" ht="15" x14ac:dyDescent="0.25">
      <c r="A55" s="3"/>
      <c r="B55" s="3"/>
      <c r="C55" s="3"/>
      <c r="D55" s="5"/>
      <c r="E55" s="5"/>
    </row>
    <row r="56" spans="1:5" ht="17.25" x14ac:dyDescent="0.25">
      <c r="A56" s="12" t="s">
        <v>53</v>
      </c>
      <c r="B56" s="13" t="s">
        <v>62</v>
      </c>
      <c r="C56" s="13" t="s">
        <v>76</v>
      </c>
      <c r="D56" s="5"/>
      <c r="E56" s="5"/>
    </row>
    <row r="57" spans="1:5" ht="15" x14ac:dyDescent="0.25">
      <c r="A57" s="7" t="s">
        <v>54</v>
      </c>
      <c r="B57" s="10">
        <v>13487668.249999998</v>
      </c>
      <c r="C57" s="9">
        <v>0</v>
      </c>
      <c r="D57" s="14"/>
      <c r="E57" s="5"/>
    </row>
    <row r="58" spans="1:5" ht="15" x14ac:dyDescent="0.25">
      <c r="A58" s="7" t="s">
        <v>55</v>
      </c>
      <c r="B58" s="11">
        <v>14353350.260000015</v>
      </c>
      <c r="C58" s="9">
        <v>0</v>
      </c>
      <c r="D58" s="14"/>
      <c r="E58" s="6"/>
    </row>
    <row r="59" spans="1:5" ht="17.25" x14ac:dyDescent="0.25">
      <c r="A59" s="7" t="s">
        <v>77</v>
      </c>
      <c r="B59" s="11">
        <v>8190530.6600000001</v>
      </c>
      <c r="C59" s="9">
        <v>0</v>
      </c>
      <c r="D59" s="14"/>
      <c r="E59" s="6"/>
    </row>
    <row r="60" spans="1:5" ht="15" x14ac:dyDescent="0.25">
      <c r="A60" s="7" t="s">
        <v>56</v>
      </c>
      <c r="B60" s="11">
        <v>38566140.640000045</v>
      </c>
      <c r="C60" s="9">
        <v>-100000</v>
      </c>
    </row>
    <row r="61" spans="1:5" ht="17.25" x14ac:dyDescent="0.25">
      <c r="A61" s="7" t="s">
        <v>78</v>
      </c>
      <c r="B61" s="11">
        <v>15660830.079999998</v>
      </c>
      <c r="C61" s="9">
        <v>-5107320.54</v>
      </c>
      <c r="D61" s="14"/>
    </row>
    <row r="62" spans="1:5" ht="15" x14ac:dyDescent="0.25">
      <c r="A62" s="7" t="s">
        <v>57</v>
      </c>
      <c r="B62" s="11">
        <v>13545398.220000014</v>
      </c>
      <c r="C62" s="9">
        <v>-1932410</v>
      </c>
      <c r="D62" s="14"/>
    </row>
    <row r="63" spans="1:5" ht="17.25" x14ac:dyDescent="0.25">
      <c r="A63" s="7" t="s">
        <v>79</v>
      </c>
      <c r="B63" s="9">
        <v>18480864.760000125</v>
      </c>
      <c r="C63" s="9">
        <v>0</v>
      </c>
      <c r="D63" s="14"/>
    </row>
    <row r="64" spans="1:5" ht="15" x14ac:dyDescent="0.25">
      <c r="A64" s="7" t="s">
        <v>84</v>
      </c>
      <c r="B64" s="9">
        <v>9041160.6099999994</v>
      </c>
      <c r="C64" s="9">
        <v>0</v>
      </c>
      <c r="D64" s="14"/>
    </row>
    <row r="65" spans="1:4" ht="15" x14ac:dyDescent="0.25">
      <c r="A65" s="7" t="s">
        <v>41</v>
      </c>
      <c r="B65" s="10">
        <v>10579524.519999953</v>
      </c>
      <c r="C65" s="9">
        <v>0</v>
      </c>
      <c r="D65" s="14"/>
    </row>
    <row r="67" spans="1:4" ht="17.25" x14ac:dyDescent="0.25">
      <c r="A67" s="15" t="s">
        <v>80</v>
      </c>
    </row>
    <row r="68" spans="1:4" ht="15" x14ac:dyDescent="0.25">
      <c r="A68" s="28" t="s">
        <v>82</v>
      </c>
    </row>
    <row r="69" spans="1:4" ht="15" x14ac:dyDescent="0.25">
      <c r="A69" s="28" t="s">
        <v>85</v>
      </c>
    </row>
    <row r="70" spans="1:4" ht="15" x14ac:dyDescent="0.25">
      <c r="A70" s="28" t="s">
        <v>86</v>
      </c>
    </row>
    <row r="71" spans="1:4" ht="17.25" x14ac:dyDescent="0.25">
      <c r="A71" s="15" t="s">
        <v>81</v>
      </c>
    </row>
  </sheetData>
  <mergeCells count="42">
    <mergeCell ref="H23:H24"/>
    <mergeCell ref="C23:C24"/>
    <mergeCell ref="D23:D24"/>
    <mergeCell ref="E23:E24"/>
    <mergeCell ref="F23:F24"/>
    <mergeCell ref="G23:G24"/>
    <mergeCell ref="H21:H22"/>
    <mergeCell ref="C18:C19"/>
    <mergeCell ref="D18:D19"/>
    <mergeCell ref="E18:E19"/>
    <mergeCell ref="F18:F19"/>
    <mergeCell ref="G18:G19"/>
    <mergeCell ref="H18:H19"/>
    <mergeCell ref="C21:C22"/>
    <mergeCell ref="D21:D22"/>
    <mergeCell ref="E21:E22"/>
    <mergeCell ref="F21:F22"/>
    <mergeCell ref="G21:G22"/>
    <mergeCell ref="H16:H17"/>
    <mergeCell ref="C14:C15"/>
    <mergeCell ref="D14:D15"/>
    <mergeCell ref="E14:E15"/>
    <mergeCell ref="F14:F15"/>
    <mergeCell ref="G14:G15"/>
    <mergeCell ref="H14:H15"/>
    <mergeCell ref="C16:C17"/>
    <mergeCell ref="D16:D17"/>
    <mergeCell ref="E16:E17"/>
    <mergeCell ref="F16:F17"/>
    <mergeCell ref="G16:G17"/>
    <mergeCell ref="H12:H13"/>
    <mergeCell ref="C8:C9"/>
    <mergeCell ref="D8:D9"/>
    <mergeCell ref="E8:E9"/>
    <mergeCell ref="F8:F9"/>
    <mergeCell ref="G8:G9"/>
    <mergeCell ref="H8:H9"/>
    <mergeCell ref="C12:C13"/>
    <mergeCell ref="D12:D13"/>
    <mergeCell ref="E12:E13"/>
    <mergeCell ref="F12:F13"/>
    <mergeCell ref="G12:G13"/>
  </mergeCells>
  <printOptions gridLines="1"/>
  <pageMargins left="0.7" right="0.7" top="0.75" bottom="0.75" header="0.3" footer="0.3"/>
  <pageSetup scale="49" orientation="landscape" r:id="rId1"/>
  <headerFooter>
    <oddFooter>&amp;LFILE: &amp;F
TAB: &amp;A&amp;R&amp;D &amp;T
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F965AE344C07459B3293ED786CE31B" ma:contentTypeVersion="" ma:contentTypeDescription="Create a new document." ma:contentTypeScope="" ma:versionID="191cea2905c81301d7a423dcb6755a85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>Fine. KID 5/18</Comments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E63C299B-ED9E-411F-94F0-0828C6F9FD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0DB4D9-610D-487A-B24D-1605A9EC76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24AB14-925D-48AD-AB03-DA0C1562C745}">
  <ds:schemaRefs>
    <ds:schemaRef ds:uri="http://schemas.microsoft.com/office/2006/metadata/properties"/>
    <ds:schemaRef ds:uri="http://purl.org/dc/dcmitype/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Response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FPL_User</dc:creator>
  <cp:lastModifiedBy>Jack Leon</cp:lastModifiedBy>
  <cp:lastPrinted>2016-05-20T16:16:21Z</cp:lastPrinted>
  <dcterms:created xsi:type="dcterms:W3CDTF">2016-05-09T01:37:45Z</dcterms:created>
  <dcterms:modified xsi:type="dcterms:W3CDTF">2016-05-20T16:18:10Z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0x01010018F965AE344C07459B3293ED786CE31B</vt:lpwstr>
  </property>
</Properties>
</file>