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8" windowWidth="20112" windowHeight="9528"/>
  </bookViews>
  <sheets>
    <sheet name="Summary" sheetId="10" r:id="rId1"/>
    <sheet name="Pivot" sheetId="7" r:id="rId2"/>
    <sheet name="Depr Query" sheetId="5" r:id="rId3"/>
    <sheet name="AM Query Pivot" sheetId="9" r:id="rId4"/>
    <sheet name="AM Query Putnam Plant Retire" sheetId="8" r:id="rId5"/>
  </sheets>
  <definedNames>
    <definedName name="_xlnm._FilterDatabase" localSheetId="2" hidden="1">'Depr Query'!$A$3:$BC$54</definedName>
  </definedNames>
  <calcPr calcId="145621"/>
  <pivotCaches>
    <pivotCache cacheId="34" r:id="rId6"/>
    <pivotCache cacheId="35" r:id="rId7"/>
  </pivotCaches>
</workbook>
</file>

<file path=xl/calcChain.xml><?xml version="1.0" encoding="utf-8"?>
<calcChain xmlns="http://schemas.openxmlformats.org/spreadsheetml/2006/main">
  <c r="R1931" i="8" l="1"/>
  <c r="D14" i="10"/>
  <c r="C14" i="10"/>
  <c r="E21" i="10" l="1"/>
  <c r="D21" i="10"/>
  <c r="C21" i="10"/>
  <c r="D20" i="10"/>
  <c r="D22" i="10" s="1"/>
  <c r="C20" i="10"/>
  <c r="E14" i="10"/>
  <c r="E20" i="10" s="1"/>
  <c r="E22" i="10" s="1"/>
  <c r="E12" i="10"/>
  <c r="D12" i="10"/>
  <c r="D15" i="10" s="1"/>
  <c r="C12" i="10"/>
  <c r="C15" i="10" s="1"/>
  <c r="E15" i="10" l="1"/>
  <c r="C22" i="10"/>
  <c r="C54" i="5" l="1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I52" i="5"/>
  <c r="H52" i="5"/>
  <c r="G52" i="5"/>
  <c r="G54" i="5" l="1"/>
  <c r="G53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J9" i="5" s="1"/>
  <c r="G8" i="5"/>
  <c r="G7" i="5"/>
  <c r="G6" i="5"/>
  <c r="G5" i="5"/>
  <c r="G4" i="5"/>
  <c r="I54" i="5"/>
  <c r="I53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I69" i="5"/>
  <c r="I68" i="5"/>
  <c r="H54" i="5"/>
  <c r="H53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69" i="5"/>
  <c r="G69" i="5"/>
  <c r="J69" i="5" s="1"/>
  <c r="H20" i="5"/>
  <c r="H19" i="5"/>
  <c r="H18" i="5"/>
  <c r="H17" i="5"/>
  <c r="H16" i="5"/>
  <c r="H15" i="5"/>
  <c r="H14" i="5"/>
  <c r="H13" i="5"/>
  <c r="H12" i="5"/>
  <c r="H68" i="5"/>
  <c r="G68" i="5"/>
  <c r="J68" i="5" s="1"/>
  <c r="H11" i="5"/>
  <c r="H10" i="5"/>
  <c r="H9" i="5"/>
  <c r="H8" i="5"/>
  <c r="H7" i="5"/>
  <c r="H6" i="5"/>
  <c r="H5" i="5"/>
  <c r="H4" i="5"/>
  <c r="BB5" i="5"/>
  <c r="BC5" i="5"/>
  <c r="BB6" i="5"/>
  <c r="BC6" i="5"/>
  <c r="BB7" i="5"/>
  <c r="BC7" i="5"/>
  <c r="BB8" i="5"/>
  <c r="BC8" i="5"/>
  <c r="BB9" i="5"/>
  <c r="BC9" i="5"/>
  <c r="BB10" i="5"/>
  <c r="BC10" i="5"/>
  <c r="BB11" i="5"/>
  <c r="BC11" i="5"/>
  <c r="BB68" i="5"/>
  <c r="BC68" i="5"/>
  <c r="BB12" i="5"/>
  <c r="BC12" i="5"/>
  <c r="BB13" i="5"/>
  <c r="BC13" i="5"/>
  <c r="BB14" i="5"/>
  <c r="BC14" i="5"/>
  <c r="BB15" i="5"/>
  <c r="BC15" i="5"/>
  <c r="BB16" i="5"/>
  <c r="BC16" i="5"/>
  <c r="BB17" i="5"/>
  <c r="BC17" i="5"/>
  <c r="BB18" i="5"/>
  <c r="BC18" i="5"/>
  <c r="BB19" i="5"/>
  <c r="BC19" i="5"/>
  <c r="BB20" i="5"/>
  <c r="BC20" i="5"/>
  <c r="BB69" i="5"/>
  <c r="BC69" i="5"/>
  <c r="BB21" i="5"/>
  <c r="BC21" i="5"/>
  <c r="BB22" i="5"/>
  <c r="BC22" i="5"/>
  <c r="BB23" i="5"/>
  <c r="BC23" i="5"/>
  <c r="BB24" i="5"/>
  <c r="BC24" i="5"/>
  <c r="BB25" i="5"/>
  <c r="BC25" i="5"/>
  <c r="BB26" i="5"/>
  <c r="BC26" i="5"/>
  <c r="BB27" i="5"/>
  <c r="BC27" i="5"/>
  <c r="BB28" i="5"/>
  <c r="BC28" i="5"/>
  <c r="BB29" i="5"/>
  <c r="BC29" i="5"/>
  <c r="BB30" i="5"/>
  <c r="BC30" i="5"/>
  <c r="BB31" i="5"/>
  <c r="BC31" i="5"/>
  <c r="BB32" i="5"/>
  <c r="BC32" i="5"/>
  <c r="BB33" i="5"/>
  <c r="BC33" i="5"/>
  <c r="BB34" i="5"/>
  <c r="BC34" i="5"/>
  <c r="BB35" i="5"/>
  <c r="BC35" i="5"/>
  <c r="BB36" i="5"/>
  <c r="BC36" i="5"/>
  <c r="BB37" i="5"/>
  <c r="BC37" i="5"/>
  <c r="BB38" i="5"/>
  <c r="BC38" i="5"/>
  <c r="BB39" i="5"/>
  <c r="BC39" i="5"/>
  <c r="BB40" i="5"/>
  <c r="BC40" i="5"/>
  <c r="BB41" i="5"/>
  <c r="BC41" i="5"/>
  <c r="BB42" i="5"/>
  <c r="BC42" i="5"/>
  <c r="BB43" i="5"/>
  <c r="BC43" i="5"/>
  <c r="BB44" i="5"/>
  <c r="BC44" i="5"/>
  <c r="BB45" i="5"/>
  <c r="BC45" i="5"/>
  <c r="BB46" i="5"/>
  <c r="BC46" i="5"/>
  <c r="BB47" i="5"/>
  <c r="BC47" i="5"/>
  <c r="BB48" i="5"/>
  <c r="BC48" i="5"/>
  <c r="BB49" i="5"/>
  <c r="BC49" i="5"/>
  <c r="BB50" i="5"/>
  <c r="BC50" i="5"/>
  <c r="BB51" i="5"/>
  <c r="BC51" i="5"/>
  <c r="BB52" i="5"/>
  <c r="BC52" i="5"/>
  <c r="BB53" i="5"/>
  <c r="BC53" i="5"/>
  <c r="BB54" i="5"/>
  <c r="BC54" i="5"/>
  <c r="BC4" i="5"/>
  <c r="BB4" i="5"/>
  <c r="BA57" i="5"/>
  <c r="AZ57" i="5"/>
  <c r="AY57" i="5"/>
  <c r="AX57" i="5"/>
  <c r="AW57" i="5"/>
  <c r="AV57" i="5"/>
  <c r="AU57" i="5"/>
  <c r="AT57" i="5"/>
  <c r="AS57" i="5"/>
  <c r="AR57" i="5"/>
  <c r="AQ57" i="5"/>
  <c r="Z57" i="5"/>
  <c r="Y57" i="5"/>
  <c r="X57" i="5"/>
  <c r="W57" i="5"/>
  <c r="AP57" i="5"/>
  <c r="AO57" i="5"/>
  <c r="AN57" i="5"/>
  <c r="AM57" i="5"/>
  <c r="AG57" i="5"/>
  <c r="V57" i="5"/>
  <c r="AL57" i="5"/>
  <c r="U57" i="5"/>
  <c r="T57" i="5"/>
  <c r="AK57" i="5"/>
  <c r="AJ57" i="5"/>
  <c r="AI57" i="5"/>
  <c r="AF57" i="5"/>
  <c r="AE57" i="5"/>
  <c r="AD57" i="5"/>
  <c r="AC57" i="5"/>
  <c r="AB57" i="5"/>
  <c r="AA57" i="5"/>
  <c r="AH57" i="5"/>
  <c r="S57" i="5"/>
  <c r="R57" i="5"/>
  <c r="Q57" i="5"/>
  <c r="P57" i="5"/>
  <c r="O57" i="5"/>
  <c r="N57" i="5"/>
  <c r="M57" i="5"/>
  <c r="L57" i="5"/>
  <c r="K57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69" i="5"/>
  <c r="B20" i="5"/>
  <c r="B19" i="5"/>
  <c r="B18" i="5"/>
  <c r="B17" i="5"/>
  <c r="B16" i="5"/>
  <c r="B15" i="5"/>
  <c r="B14" i="5"/>
  <c r="B13" i="5"/>
  <c r="B12" i="5"/>
  <c r="B68" i="5"/>
  <c r="B11" i="5"/>
  <c r="B10" i="5"/>
  <c r="B9" i="5"/>
  <c r="B8" i="5"/>
  <c r="B7" i="5"/>
  <c r="B6" i="5"/>
  <c r="B5" i="5"/>
  <c r="B4" i="5"/>
  <c r="J5" i="5" l="1"/>
  <c r="J54" i="5"/>
  <c r="J19" i="5"/>
  <c r="J27" i="5"/>
  <c r="J51" i="5"/>
  <c r="J12" i="5"/>
  <c r="J20" i="5"/>
  <c r="J6" i="5"/>
  <c r="J22" i="5"/>
  <c r="J26" i="5"/>
  <c r="J30" i="5"/>
  <c r="J34" i="5"/>
  <c r="J38" i="5"/>
  <c r="J42" i="5"/>
  <c r="J46" i="5"/>
  <c r="J50" i="5"/>
  <c r="H57" i="5"/>
  <c r="J4" i="5"/>
  <c r="J16" i="5"/>
  <c r="J35" i="5"/>
  <c r="J39" i="5"/>
  <c r="J47" i="5"/>
  <c r="BC57" i="5"/>
  <c r="J15" i="5"/>
  <c r="J23" i="5"/>
  <c r="J31" i="5"/>
  <c r="J43" i="5"/>
  <c r="J10" i="5"/>
  <c r="J8" i="5"/>
  <c r="J13" i="5"/>
  <c r="J17" i="5"/>
  <c r="J24" i="5"/>
  <c r="J28" i="5"/>
  <c r="J32" i="5"/>
  <c r="J36" i="5"/>
  <c r="J40" i="5"/>
  <c r="J44" i="5"/>
  <c r="J48" i="5"/>
  <c r="J52" i="5"/>
  <c r="AG59" i="5"/>
  <c r="BB57" i="5"/>
  <c r="J7" i="5"/>
  <c r="J11" i="5"/>
  <c r="J14" i="5"/>
  <c r="J18" i="5"/>
  <c r="J21" i="5"/>
  <c r="J25" i="5"/>
  <c r="J29" i="5"/>
  <c r="J33" i="5"/>
  <c r="J37" i="5"/>
  <c r="J41" i="5"/>
  <c r="J45" i="5"/>
  <c r="J49" i="5"/>
  <c r="J53" i="5"/>
  <c r="I57" i="5"/>
  <c r="G57" i="5"/>
  <c r="R59" i="5"/>
  <c r="BB60" i="5" s="1"/>
  <c r="BC60" i="5" l="1"/>
  <c r="BC61" i="5" s="1"/>
  <c r="J59" i="5"/>
  <c r="BB61" i="5"/>
  <c r="J57" i="5"/>
  <c r="J60" i="5" l="1"/>
</calcChain>
</file>

<file path=xl/sharedStrings.xml><?xml version="1.0" encoding="utf-8"?>
<sst xmlns="http://schemas.openxmlformats.org/spreadsheetml/2006/main" count="21637" uniqueCount="765">
  <si>
    <t>"Depr Summary_x000D_
Depr Summary Id"</t>
  </si>
  <si>
    <t>"Depr Group_x000D_
Depr Group Id"</t>
  </si>
  <si>
    <t>"Gl Account_x000D_
Expense Acct Id"</t>
  </si>
  <si>
    <t>"Gl Account_x000D_
Reserve Acct Id"</t>
  </si>
  <si>
    <t>Retirements</t>
  </si>
  <si>
    <t>Begin Reserve</t>
  </si>
  <si>
    <t>Cor Beg Reserve</t>
  </si>
  <si>
    <t>Depr Exp Adjust</t>
  </si>
  <si>
    <t>Depr Exp Alloc Adjust</t>
  </si>
  <si>
    <t>Depreciation Expense</t>
  </si>
  <si>
    <t>Cor Exp Adjust</t>
  </si>
  <si>
    <t>Cor Exp Alloc Adjust</t>
  </si>
  <si>
    <t>Cor Expense</t>
  </si>
  <si>
    <t>Reserve Adjustments</t>
  </si>
  <si>
    <t>Reserve Credits</t>
  </si>
  <si>
    <t>Reserve Tran In</t>
  </si>
  <si>
    <t>Reserve Tran Out</t>
  </si>
  <si>
    <t>Cor Res Adjust</t>
  </si>
  <si>
    <t>Cor Res Tran In</t>
  </si>
  <si>
    <t>Cor Res Tran Out</t>
  </si>
  <si>
    <t>End Reserve</t>
  </si>
  <si>
    <t>Cor End Reserve</t>
  </si>
  <si>
    <t>Rwip Cost Of Removal</t>
  </si>
  <si>
    <t>Rwip Allocation</t>
  </si>
  <si>
    <t>Rwip Reserve Credits</t>
  </si>
  <si>
    <t>Rwip Salvage Cash</t>
  </si>
  <si>
    <t>Rwip Salvage Returns</t>
  </si>
  <si>
    <t>Salvage Cash</t>
  </si>
  <si>
    <t>Salvage Exp Adjust</t>
  </si>
  <si>
    <t>Salvage Exp Alloc Adjust</t>
  </si>
  <si>
    <t>Salvage Expense</t>
  </si>
  <si>
    <t>Salvage Returns</t>
  </si>
  <si>
    <t>Putnam U1</t>
  </si>
  <si>
    <t>34630Z003-PG-Putnam U1</t>
  </si>
  <si>
    <t>404003 Amort Exp-Cont Emis Mon-ECRC</t>
  </si>
  <si>
    <t xml:space="preserve">111003 Amortization-Contin Em-ECRC </t>
  </si>
  <si>
    <t>34670Z000-PG-Putnam U1</t>
  </si>
  <si>
    <t>404313 Amort-Prod-7Yr</t>
  </si>
  <si>
    <t>111313 Acc Prv-Prod-7Yr</t>
  </si>
  <si>
    <t>31100Z000-PG0905-Putnam U1</t>
  </si>
  <si>
    <t>403000 Depreciation Expense</t>
  </si>
  <si>
    <t>108100 Accum Prov For Depr</t>
  </si>
  <si>
    <t>34000Z000-PG0905-Putnam U1</t>
  </si>
  <si>
    <t>34100D000-PG0905-Putnam U1</t>
  </si>
  <si>
    <t>403332 Dismantlement Expense-Fossil</t>
  </si>
  <si>
    <t>108132 Dismantlement Reserve-Fossil</t>
  </si>
  <si>
    <t>34100Z000-PG0905-Putnam U1</t>
  </si>
  <si>
    <t>34200D000-PG0905-Putnam U1</t>
  </si>
  <si>
    <t>34200Z000-PG0905-Putnam U1</t>
  </si>
  <si>
    <t>34300D000-PG0905-Putnam U1</t>
  </si>
  <si>
    <t>34300Z000-PG0905-Putnam U1</t>
  </si>
  <si>
    <t>34300Z003-PG0905-Putnam U1</t>
  </si>
  <si>
    <t>403003 Depr Exp-Low Nox Burn-ECRC</t>
  </si>
  <si>
    <t>108103 ACCUM PROV FOR DEPR-CONT EMI</t>
  </si>
  <si>
    <t>34400D000-PG0905-Putnam U1</t>
  </si>
  <si>
    <t>34400Z000-PG0905-Putnam U1</t>
  </si>
  <si>
    <t>34500D000-PG0905-Putnam U1</t>
  </si>
  <si>
    <t>34500Z000-PG0905-Putnam U1</t>
  </si>
  <si>
    <t>34600D000-PG0905-Putnam U1</t>
  </si>
  <si>
    <t>34600Z000-PG0905-Putnam U1</t>
  </si>
  <si>
    <t>34630A003-PG0905-Putnam U1</t>
  </si>
  <si>
    <t>Putnam U2</t>
  </si>
  <si>
    <t>34630Z003-PG-Putnam U2</t>
  </si>
  <si>
    <t>34670Z000-PG-Putnam U2</t>
  </si>
  <si>
    <t>34000Z000-PG0905-Putnam U2</t>
  </si>
  <si>
    <t>34100D000-PG0905-Putnam U2</t>
  </si>
  <si>
    <t>34100Z000-PG0905-Putnam U2</t>
  </si>
  <si>
    <t>34200D000-PG0905-Putnam U2</t>
  </si>
  <si>
    <t>34200Z000-PG0905-Putnam U2</t>
  </si>
  <si>
    <t>34300D000-PG0905-Putnam U2</t>
  </si>
  <si>
    <t>34300Z000-PG0905-Putnam U2</t>
  </si>
  <si>
    <t>34300Z003-PG0905-Putnam U2</t>
  </si>
  <si>
    <t>34400D000-PG0905-Putnam U2</t>
  </si>
  <si>
    <t>34400Z000-PG0905-Putnam U2</t>
  </si>
  <si>
    <t>34500D000-PG0905-Putnam U2</t>
  </si>
  <si>
    <t>34500Z000-PG0905-Putnam U2</t>
  </si>
  <si>
    <t>34600D000-PG0905-Putnam U2</t>
  </si>
  <si>
    <t>34600Z000-PG0905-Putnam U2</t>
  </si>
  <si>
    <t>34630A003-PG0905-Putnam U2</t>
  </si>
  <si>
    <t>Putnam Comm</t>
  </si>
  <si>
    <t>31650Z000-PG-Putnam Comm</t>
  </si>
  <si>
    <t>404312 Amort-Prod-5Yr</t>
  </si>
  <si>
    <t>111312 Acc Prv-Prod-5Yr</t>
  </si>
  <si>
    <t>31670Z000-PG-Putnam Comm</t>
  </si>
  <si>
    <t>34630Z000-PG-Putnam Comm</t>
  </si>
  <si>
    <t>404317 Amortization-3 Year Property</t>
  </si>
  <si>
    <t>111000 Amortization Reserve</t>
  </si>
  <si>
    <t>34650Z000-PG-Putnam Comm</t>
  </si>
  <si>
    <t>34650Z008-PG-Putnam Comm</t>
  </si>
  <si>
    <t>404008 Amrt Exp-Oil Spill Clea-ECRC</t>
  </si>
  <si>
    <t xml:space="preserve">111008 Amortization-Oil Spill-ECRC </t>
  </si>
  <si>
    <t>34670Z000-PG-Putnam Comm</t>
  </si>
  <si>
    <t>34670Z008-PG-Putnam Comm</t>
  </si>
  <si>
    <t>31000Z000-PG0905-Putnam Comm</t>
  </si>
  <si>
    <t>31100Z000-PG0905-Putnam Comm</t>
  </si>
  <si>
    <t>31600Z000-PG0905-Putnam Comm</t>
  </si>
  <si>
    <t>31670A000-PG0905-Putnam Comm</t>
  </si>
  <si>
    <t>34000Z000-PG0905-Putnam Comm</t>
  </si>
  <si>
    <t>34100D000-PG0905-Putnam Comm</t>
  </si>
  <si>
    <t>34100Z000-PG0905-Putnam Comm</t>
  </si>
  <si>
    <t>34100Z003-PG0905-Putnam Comm</t>
  </si>
  <si>
    <t>34100Z023-PG0905-Putnam Comm</t>
  </si>
  <si>
    <t xml:space="preserve">403023 Spill Prvnt Ctl - ECRC </t>
  </si>
  <si>
    <t xml:space="preserve">108123 Spill Prvnt Ctl-ECRC </t>
  </si>
  <si>
    <t>34200D000-PG0905-Putnam Comm</t>
  </si>
  <si>
    <t>34200Z000-PG0905-Putnam Comm</t>
  </si>
  <si>
    <t>34200Z005-PG0905-Putnam Comm</t>
  </si>
  <si>
    <t>403005 Depr Exp-Clean Closure-ECRC</t>
  </si>
  <si>
    <t>108105 Accum Prov Depr-Abv Grd-ECRC</t>
  </si>
  <si>
    <t>34200Z023-PG0905-Putnam Comm</t>
  </si>
  <si>
    <t>34300D000-PG0905-Putnam Comm</t>
  </si>
  <si>
    <t>34300Z000-PG0905-Putnam Comm</t>
  </si>
  <si>
    <t>34300Z003-PG0905-Putnam Comm</t>
  </si>
  <si>
    <t>34400D000-PG0905-Putnam Comm</t>
  </si>
  <si>
    <t>34400Z000-PG0905-Putnam Comm</t>
  </si>
  <si>
    <t>34500D000-PG0905-Putnam Comm</t>
  </si>
  <si>
    <t>34500Z000-PG0905-Putnam Comm</t>
  </si>
  <si>
    <t>34500Z023-PG0905-Putnam Comm</t>
  </si>
  <si>
    <t>34600D000-PG0905-Putnam Comm</t>
  </si>
  <si>
    <t>34600Z000-PG0905-Putnam Comm</t>
  </si>
  <si>
    <t>34630A000-PG0905-Putnam Comm</t>
  </si>
  <si>
    <t>34650A000-PG0905-Putnam Comm</t>
  </si>
  <si>
    <t>34650A008-PG0905-Putnam Comm</t>
  </si>
  <si>
    <t>34670A000-PG0905-Putnam Comm</t>
  </si>
  <si>
    <t>34670A008-PG0905-Putnam Comm</t>
  </si>
  <si>
    <t>34000Z000-PG0905-Putnam Comm  (1050</t>
  </si>
  <si>
    <t>Utility Account</t>
  </si>
  <si>
    <t>Row Labels</t>
  </si>
  <si>
    <t>Grand Total</t>
  </si>
  <si>
    <t>Begin Balance</t>
  </si>
  <si>
    <t>Additions</t>
  </si>
  <si>
    <t>Transfers In</t>
  </si>
  <si>
    <t>Transfers Out</t>
  </si>
  <si>
    <t>Adjustments</t>
  </si>
  <si>
    <t>End Balance</t>
  </si>
  <si>
    <t>Cost Of Removal</t>
  </si>
  <si>
    <t>Current Net Salvage Amort</t>
  </si>
  <si>
    <t>Current Net Salvage Reserve</t>
  </si>
  <si>
    <t>Depreciation Base</t>
  </si>
  <si>
    <t>Est Ann Net Adds</t>
  </si>
  <si>
    <t>Gain Loss</t>
  </si>
  <si>
    <t>Impairment Asset Amount</t>
  </si>
  <si>
    <t>Impairment Expense Amount</t>
  </si>
  <si>
    <t>Total Reserve</t>
  </si>
  <si>
    <t>Original Cost</t>
  </si>
  <si>
    <t>Reserve</t>
  </si>
  <si>
    <t>Net Book Value</t>
  </si>
  <si>
    <t>Sum of Original Cost</t>
  </si>
  <si>
    <t>Sum of Reserve</t>
  </si>
  <si>
    <t>Sum of Net Book Value</t>
  </si>
  <si>
    <t>"Cpr Ledger_x000D_
Asset Id"</t>
  </si>
  <si>
    <t>"Major Location_x000D_
Major Location"</t>
  </si>
  <si>
    <t>"Asset Location_x000D_
Asset Location"</t>
  </si>
  <si>
    <t>"Gl Account_x000D_
Gl Account"</t>
  </si>
  <si>
    <t>"Sub Account_x000D_
Sub Account"</t>
  </si>
  <si>
    <t>Vintage</t>
  </si>
  <si>
    <t>"Cpr Ledger_x000D_
Eng In Service Year"</t>
  </si>
  <si>
    <t>"Cpr Ledger_x000D_
In Service Year"</t>
  </si>
  <si>
    <t>"Depr Group_x000D_
Depr Group"</t>
  </si>
  <si>
    <t>"Utility Account_x000D_
Utility Account"</t>
  </si>
  <si>
    <t>"Retirement Unit_x000D_
Retirement Unit"</t>
  </si>
  <si>
    <t>"Cpr Activity_x000D_
Act Work Order Number"</t>
  </si>
  <si>
    <t>"Ferc Activity Code_x000D_
Ferc Activity Code"</t>
  </si>
  <si>
    <t>"Cpr Activity_x000D_
Gl Je Code"</t>
  </si>
  <si>
    <t>"Cpr Activity_x000D_
Gl Posting Mo Yr"</t>
  </si>
  <si>
    <t>Month Number</t>
  </si>
  <si>
    <t>Activity Quantity</t>
  </si>
  <si>
    <t>Activity Cost</t>
  </si>
  <si>
    <t>PUTNAM POWER PLANT COMMON - 5012905000</t>
  </si>
  <si>
    <t>101000 Electric Plant In Service</t>
  </si>
  <si>
    <t>Z000-Depreciable</t>
  </si>
  <si>
    <t>1977</t>
  </si>
  <si>
    <t>34100 - Structures &amp; Improvements</t>
  </si>
  <si>
    <t xml:space="preserve">504.6086 : CONTROL/INSTRUMENTATION </t>
  </si>
  <si>
    <t>G00000123082</t>
  </si>
  <si>
    <t>Retirement</t>
  </si>
  <si>
    <t xml:space="preserve">53-RET AUTO       </t>
  </si>
  <si>
    <t>1979</t>
  </si>
  <si>
    <t>34200 - Fuel Holders, Prod &amp; Access</t>
  </si>
  <si>
    <t>523.6231 : PIPING</t>
  </si>
  <si>
    <t>PUTNAM UNIT #1 - 5012905100</t>
  </si>
  <si>
    <t>1978</t>
  </si>
  <si>
    <t>34300 - Prime Movers</t>
  </si>
  <si>
    <t xml:space="preserve">351.3166 : VALVE, POWER OPERATED 8 </t>
  </si>
  <si>
    <t>1990</t>
  </si>
  <si>
    <t>833.9305 : HEAT EXCHANGER, SHELL</t>
  </si>
  <si>
    <t>PUTNAM UNIT #2 - 5012905200</t>
  </si>
  <si>
    <t>2001</t>
  </si>
  <si>
    <t>34400 - Generators</t>
  </si>
  <si>
    <t>272.1575 : WEDGE SYSTEM</t>
  </si>
  <si>
    <t>101.0051 : SITE PREPARATION</t>
  </si>
  <si>
    <t>1984</t>
  </si>
  <si>
    <t>320.0189 : SUPERSTRUCTURE</t>
  </si>
  <si>
    <t>320.0191 : ROOF</t>
  </si>
  <si>
    <t>320.0195 : LIGHTING SYSTEM COMPLETE</t>
  </si>
  <si>
    <t>320.0197 : HVAC SYSTEM COMPLETE</t>
  </si>
  <si>
    <t>320.0211 : SUBSTRUCTURE/FOUNDATION</t>
  </si>
  <si>
    <t>1981</t>
  </si>
  <si>
    <t>321.0218 : SUPERSTRUCTURE</t>
  </si>
  <si>
    <t>1982</t>
  </si>
  <si>
    <t>1983</t>
  </si>
  <si>
    <t>1989</t>
  </si>
  <si>
    <t>321.0220 : ROOF</t>
  </si>
  <si>
    <t>321.0223 : PLUMBING SYSTEM COMPLETE</t>
  </si>
  <si>
    <t>321.0224 : LIGHTING SYSTEM COMPLETE</t>
  </si>
  <si>
    <t>321.0240 : SUBSTRUCTURE/FOUNDATION</t>
  </si>
  <si>
    <t>322.0247 : SUPERSTRUCTURE</t>
  </si>
  <si>
    <t>322.0249 : ROOF</t>
  </si>
  <si>
    <t>322.0252 : PLUMBING SYSTEM COMPLETE</t>
  </si>
  <si>
    <t>322.0253 : LIGHTING SYSTEM COMPLETE</t>
  </si>
  <si>
    <t>322.0269 : SUBSTRUCTURE/FOUNDATION</t>
  </si>
  <si>
    <t>201.1019 : PIPING</t>
  </si>
  <si>
    <t>1991</t>
  </si>
  <si>
    <t>203.1049 : ROAD</t>
  </si>
  <si>
    <t>203.1050 : PARKING LOT/SURFACING AN</t>
  </si>
  <si>
    <t>204.1058 : DRIVE, ELECTRIC MOTOR, C</t>
  </si>
  <si>
    <t>204.1059 : PUMP COMPLETE</t>
  </si>
  <si>
    <t>204.1060 : TANK</t>
  </si>
  <si>
    <t>204.1063 : PIPING</t>
  </si>
  <si>
    <t>204.1064 : FIRE PROTECTION SYSTEM</t>
  </si>
  <si>
    <t>205.1085 : LANDSCAPING</t>
  </si>
  <si>
    <t>1987</t>
  </si>
  <si>
    <t>206.1108 : SEWAGE TREATMENT EQUIPME</t>
  </si>
  <si>
    <t>1964</t>
  </si>
  <si>
    <t>205.1141 : FENCING</t>
  </si>
  <si>
    <t>1974</t>
  </si>
  <si>
    <t>1980</t>
  </si>
  <si>
    <t>208.1151 : CHANNEL IMPROVEMENTS, IN</t>
  </si>
  <si>
    <t>208.1153 : DOCK, WHARF, OR PIER</t>
  </si>
  <si>
    <t>208.1160 : FOUNDATION/PILE</t>
  </si>
  <si>
    <t>210.1192 : PUMP COMPLETE</t>
  </si>
  <si>
    <t>210.1199 : LINER, COMPLETE</t>
  </si>
  <si>
    <t>210.1201 : POND</t>
  </si>
  <si>
    <t>1988</t>
  </si>
  <si>
    <t>308.2314 : SUPERSTRUCTURE</t>
  </si>
  <si>
    <t>308.2316 : ROOF</t>
  </si>
  <si>
    <t>308.2320 : LIGHTING SYSTEM COMPLETE</t>
  </si>
  <si>
    <t>308.2322 : HVAC SYSTEM COMPLETE</t>
  </si>
  <si>
    <t>308.2336 : SUBSTRUCTURE/FOUNDATION</t>
  </si>
  <si>
    <t>309.2366 : SUPERSTRUCTURE</t>
  </si>
  <si>
    <t>309.2368 : ROOF</t>
  </si>
  <si>
    <t>309.2371 : PLUMBING SYSTEM COMPLETE</t>
  </si>
  <si>
    <t>309.2372 : LIGHTING SYSTEM COMPLETE</t>
  </si>
  <si>
    <t>309.2388 : SUBSTRUCTURE/FOUNDATION</t>
  </si>
  <si>
    <t>310.2418 : SUPERSTRUCTURE</t>
  </si>
  <si>
    <t>310.2420 : ROOF</t>
  </si>
  <si>
    <t>310.2424 : LIGHTING SYSTEM COMPLETE</t>
  </si>
  <si>
    <t>310.2432 : FIRE PROTECTION SYS COMP</t>
  </si>
  <si>
    <t>310.2440 : SUBSTRUCTURE/FOUNDATION</t>
  </si>
  <si>
    <t>327.2522 : SUPERSTRUCTURE</t>
  </si>
  <si>
    <t>1986</t>
  </si>
  <si>
    <t>1992</t>
  </si>
  <si>
    <t>327.2524 : ROOF</t>
  </si>
  <si>
    <t>327.2527 : PLUMBING SYSTEM COMPLETE</t>
  </si>
  <si>
    <t>327.2528 : LIGHTING SYSTEM COMPLETE</t>
  </si>
  <si>
    <t>327.2530 : HVAC SYSTEM COMPLETE</t>
  </si>
  <si>
    <t>1985</t>
  </si>
  <si>
    <t>327.2536 : FIRE PROTECTION SYS COMP</t>
  </si>
  <si>
    <t>327.2544 : SUBSTRUCTURE/FOUNDATION</t>
  </si>
  <si>
    <t>328.2574 : SUPERSTRUCTURE</t>
  </si>
  <si>
    <t>328.2576 : ROOF</t>
  </si>
  <si>
    <t>328.2579 : PLUMBING SYSTEM COMPLETE</t>
  </si>
  <si>
    <t>328.2582 : HVAC SYSTEM COMPLETE</t>
  </si>
  <si>
    <t>328.2596 : SUBSTRUCTURE/FOUNDATION</t>
  </si>
  <si>
    <t>331.2730 : SUPERSTRUCTURE</t>
  </si>
  <si>
    <t>331.2735 : PLUMBING SYSTEM COMPLETE</t>
  </si>
  <si>
    <t>331.2736 : LIGHTING SYSTEM COMPLETE</t>
  </si>
  <si>
    <t>331.2749 : SUBSTRUCTURE/FOUNDATION</t>
  </si>
  <si>
    <t>331.2750 : PLAYGROUND FACILITIES</t>
  </si>
  <si>
    <t>1956</t>
  </si>
  <si>
    <t>350.3110 : BUILDING/SHELTER, COMPLE</t>
  </si>
  <si>
    <t>1993</t>
  </si>
  <si>
    <t>1995</t>
  </si>
  <si>
    <t>501.6022 : FOUNDATION</t>
  </si>
  <si>
    <t>501.6030 : RAW WATER WELL</t>
  </si>
  <si>
    <t>2000</t>
  </si>
  <si>
    <t>504.6087 : DRIVE, ELECTRIC MOTOR, C</t>
  </si>
  <si>
    <t>504.6088 : FOUNDATION</t>
  </si>
  <si>
    <t>504.6090 : PIPING</t>
  </si>
  <si>
    <t xml:space="preserve">504.6094 : VALVE, POWER OPERATED 8 </t>
  </si>
  <si>
    <t>504.6100 : CATHODIC PROTECTION EQUI</t>
  </si>
  <si>
    <t>505.6112 : POTABLE WATER SYSTEM EQU</t>
  </si>
  <si>
    <t>506.6130 : SUPERSTRUCTURE</t>
  </si>
  <si>
    <t>601.7229 : ACCESS CONTROL SYSTEM</t>
  </si>
  <si>
    <t>1996</t>
  </si>
  <si>
    <t>313.9631 : SUPERSTRUCTURE</t>
  </si>
  <si>
    <t>313.9633 : ROOF</t>
  </si>
  <si>
    <t>313.9637 : LIGHTING SYSTEM COMPLETE</t>
  </si>
  <si>
    <t>313.9639 : HVAC SYSTEM COMPLETE</t>
  </si>
  <si>
    <t>313.9653 : SUBSTRUCTURE/FOUNDATION</t>
  </si>
  <si>
    <t>340.9796 : SUPERSTRUCTURE</t>
  </si>
  <si>
    <t>340.9798 : ROOF</t>
  </si>
  <si>
    <t>1994</t>
  </si>
  <si>
    <t>340.9801 : PLUMBING SYSTEM COMPLETE</t>
  </si>
  <si>
    <t>340.9802 : LIGHTING SYSTEM COMPLETE</t>
  </si>
  <si>
    <t>340.9808 : FIRE PROTECTION SYS COMP</t>
  </si>
  <si>
    <t>340.9812 : SUBSTRUCTURE/FOUNDATION</t>
  </si>
  <si>
    <t>342.9893 : SUPERSTRUCTURE</t>
  </si>
  <si>
    <t>342.9895 : ROOF</t>
  </si>
  <si>
    <t>342.9899 : LIGHTING SYSTEM COMPLETE</t>
  </si>
  <si>
    <t>234.0861 : PIPING</t>
  </si>
  <si>
    <t>231.1218 : HEATING SYSTEM</t>
  </si>
  <si>
    <t>702.1233 : FOUNDATION</t>
  </si>
  <si>
    <t>702.1234 : TANK</t>
  </si>
  <si>
    <t>702.1235 : LINER, COMPLETE</t>
  </si>
  <si>
    <t>702.1236 : DIKE OR DAM (OTHER)</t>
  </si>
  <si>
    <t>702.1241 : CATHODIC PROTECTION EQUI</t>
  </si>
  <si>
    <t xml:space="preserve">522.6188 : CONTROL/INSTRUMENTATION </t>
  </si>
  <si>
    <t>522.6194 : PIPING</t>
  </si>
  <si>
    <t xml:space="preserve">522.6199 : VALVE, POWER OPERATED 8 </t>
  </si>
  <si>
    <t xml:space="preserve">523.6224 : CONTROL/INSTRUMENTATION </t>
  </si>
  <si>
    <t>523.6225 : DRIVE, ELECTRIC MOTOR, C</t>
  </si>
  <si>
    <t>523.6232 : PUMP COMPLETE</t>
  </si>
  <si>
    <t>703.7784 : DRIVE, ELECTRIC MOTOR, C</t>
  </si>
  <si>
    <t>703.7788 : PIPING</t>
  </si>
  <si>
    <t>703.7789 : PUMP COMPLETE</t>
  </si>
  <si>
    <t>703.7801 : CATHODIC PROTECTION EQUI</t>
  </si>
  <si>
    <t>703.7805 : PIPING ENCASEMENT</t>
  </si>
  <si>
    <t>708.7901 : ENCLOSURE</t>
  </si>
  <si>
    <t>708.7912 : OIL SPILL EQUIPMENT, MAJ</t>
  </si>
  <si>
    <t>708.7922 : UNLOADING GANTRY</t>
  </si>
  <si>
    <t>709.7930 : PIPING</t>
  </si>
  <si>
    <t>711.7957 : AUXILIARY STEAM BOILER E</t>
  </si>
  <si>
    <t>000.000 : FPL Conversion 000</t>
  </si>
  <si>
    <t>142.0129 : FOUNDATION</t>
  </si>
  <si>
    <t>142.0130 : SUPERSTRUCTURE</t>
  </si>
  <si>
    <t>142.0141 : HRSG INLET DUCT</t>
  </si>
  <si>
    <t>142.0142 : BURNER SECTION</t>
  </si>
  <si>
    <t>142.0143 : AFTERBURNER</t>
  </si>
  <si>
    <t>142.0144 : DIFFUSER DUCT</t>
  </si>
  <si>
    <t>142.0145 : TURNING DUCT</t>
  </si>
  <si>
    <t>142.0148 : EXHAUST TRANSITION SECTI</t>
  </si>
  <si>
    <t>142.0151 : EMISSION MONITORING SYST</t>
  </si>
  <si>
    <t>142.0154 : HRSG AUXILIARY EQUIPMENT</t>
  </si>
  <si>
    <t>142.0157 : STACK</t>
  </si>
  <si>
    <t>143.0169 : DRIVE, ELECTRIC MOTOR, C</t>
  </si>
  <si>
    <t>143.0172 : PIPING</t>
  </si>
  <si>
    <t>143.0173 : PUMP COMPLETE</t>
  </si>
  <si>
    <t>143.0182 : LOW PRESSURE EVAPORATOR</t>
  </si>
  <si>
    <t>143.0183 : HIGH PRESSURE EVAPORATOR</t>
  </si>
  <si>
    <t>143.0184 : SUPERHEATER</t>
  </si>
  <si>
    <t>143.0185 : ECONOMIZER SECTION</t>
  </si>
  <si>
    <t>143.0186 : HIGH PRESSURE STEAM DRUM</t>
  </si>
  <si>
    <t xml:space="preserve">143.0196 : CONTROL/INSTRUMENTATION </t>
  </si>
  <si>
    <t xml:space="preserve">144.0218 : CONTROL/INSTRUMENTATION </t>
  </si>
  <si>
    <t>144.0222 : PIPING</t>
  </si>
  <si>
    <t xml:space="preserve">144.0226 : VALVE, POWER OPERATED 8 </t>
  </si>
  <si>
    <t>144.0228 : DEAERATOR</t>
  </si>
  <si>
    <t>144.0229 : TANK</t>
  </si>
  <si>
    <t xml:space="preserve">145.0247 : CONTROL/INSTRUMENTATION </t>
  </si>
  <si>
    <t>145.0248 : FOUNDATION</t>
  </si>
  <si>
    <t>145.0250 : TURBINE CASING</t>
  </si>
  <si>
    <t>145.0251 : COMPRESSOR CASING</t>
  </si>
  <si>
    <t>145.0262 : PIPING</t>
  </si>
  <si>
    <t>145.0264 : ACOUSTICAL ENCLOSURE</t>
  </si>
  <si>
    <t xml:space="preserve">251.1262 : CONTROL/INSTRUMENTATION </t>
  </si>
  <si>
    <t>251.1265 : PIPING</t>
  </si>
  <si>
    <t>251.1268 : VALVE, SAFETY 8 IN OR GR</t>
  </si>
  <si>
    <t xml:space="preserve">251.1269 : VALVE, POWER OPERATED 8 </t>
  </si>
  <si>
    <t xml:space="preserve">252.1287 : CONTROL/INSTRUMENTATION </t>
  </si>
  <si>
    <t>252.1291 : PIPING</t>
  </si>
  <si>
    <t xml:space="preserve">252.1295 : VALVE, POWER OPERATED 8 </t>
  </si>
  <si>
    <t>253.1311 : DESUPERHEATER STEAM EQUI</t>
  </si>
  <si>
    <t xml:space="preserve">260.1326 : CONTROL/INSTRUMENTATION </t>
  </si>
  <si>
    <t>260.1328 : PIPING</t>
  </si>
  <si>
    <t xml:space="preserve">257.1442 : CONTROL/INSTRUMENTATION </t>
  </si>
  <si>
    <t>258.1468 : FOUNDATION</t>
  </si>
  <si>
    <t>258.1472 : PIPING</t>
  </si>
  <si>
    <t>258.1475 : TANK</t>
  </si>
  <si>
    <t>271.1536 : CASING</t>
  </si>
  <si>
    <t>1999</t>
  </si>
  <si>
    <t>271.1541 : HIGH PRESSURE SHAFT/WHEE</t>
  </si>
  <si>
    <t>271.1544 : HP BLADING-ROTATING (ROW</t>
  </si>
  <si>
    <t>271.1548 : TURBINE CONTROL SYSTEM</t>
  </si>
  <si>
    <t>271.1559 : LP BLADING-ROTATING (ROW</t>
  </si>
  <si>
    <t>271.1561 : NOZZLE BLOCK</t>
  </si>
  <si>
    <t>271.1564 : TURNING GEAR ASSEMBLY</t>
  </si>
  <si>
    <t>351.3158 : FOUNDATION</t>
  </si>
  <si>
    <t>351.3163 : PIPING</t>
  </si>
  <si>
    <t xml:space="preserve">352.3189 : CONTROL/INSTRUMENTATION </t>
  </si>
  <si>
    <t>352.3196 : PIPING</t>
  </si>
  <si>
    <t>352.3199 : TANK</t>
  </si>
  <si>
    <t>356.3332 : CHEMICAL FEED EQUIPMENT</t>
  </si>
  <si>
    <t xml:space="preserve">360.3448 : CONTROL/INSTRUMENTATION </t>
  </si>
  <si>
    <t>360.3452 : PIPING</t>
  </si>
  <si>
    <t>360.3455 : TANK</t>
  </si>
  <si>
    <t>360.3458 : FOUNDATION</t>
  </si>
  <si>
    <t>361.3479 : NITROGEN SYSTEM EQUIPMEN</t>
  </si>
  <si>
    <t>362.3507 : SAMPLE COOLER</t>
  </si>
  <si>
    <t xml:space="preserve">362.3511 : CONTROL/INSTRUMENTATION </t>
  </si>
  <si>
    <t>362.3513 : SAMPLE COLLECTING EQUIPM</t>
  </si>
  <si>
    <t>1997</t>
  </si>
  <si>
    <t xml:space="preserve">371.3535 : CONTROL/INSTRUMENTATION </t>
  </si>
  <si>
    <t>371.3540 : CONDENSER SECTION</t>
  </si>
  <si>
    <t>371.3544 : WATER BOX</t>
  </si>
  <si>
    <t>371.3549 : CATHODIC PROTECTION EQUI</t>
  </si>
  <si>
    <t>372.3572 : AIR REMOVAL EQUIPMENT</t>
  </si>
  <si>
    <t xml:space="preserve">375.3671 : CONTROL/INSTRUMENTATION </t>
  </si>
  <si>
    <t>375.3675 : DRIVE, ELECTRIC MOTOR, C</t>
  </si>
  <si>
    <t>375.3676 : PUMP COMPLETE</t>
  </si>
  <si>
    <t>376.3694 : FOUNDATION</t>
  </si>
  <si>
    <t>376.3696 : PIPING</t>
  </si>
  <si>
    <t>376.3698 : TANK</t>
  </si>
  <si>
    <t>376.3702 : SUPERSTRUCTURE</t>
  </si>
  <si>
    <t>376.3704 : TRAYS, PACKING COMPLETE</t>
  </si>
  <si>
    <t xml:space="preserve">378.3750 : CONTROL/INSTRUMENTATION </t>
  </si>
  <si>
    <t>378.3751 : DRIVE, ELECTRIC MOTOR, C</t>
  </si>
  <si>
    <t>378.3754 : PIPING</t>
  </si>
  <si>
    <t xml:space="preserve">378.3758 : VALVE, POWER OPERATED 8 </t>
  </si>
  <si>
    <t>365.4020 : CHLORINATION SYSTEM EQUI</t>
  </si>
  <si>
    <t>366.4049 : FOUNDATION</t>
  </si>
  <si>
    <t>366.4054 : CATHODIC PROTECTION EQUI</t>
  </si>
  <si>
    <t>366.4057 : INTAKE SUPERSTRUCTURE</t>
  </si>
  <si>
    <t xml:space="preserve">366.4060 : CONTROL/INSTRUMENTATION </t>
  </si>
  <si>
    <t xml:space="preserve">368.4119 : VALVE, POWER OPERATED 8 </t>
  </si>
  <si>
    <t>368.4120 : CONDENSER INLET CONDUITS</t>
  </si>
  <si>
    <t>368.4121 : CONDENSER DISCHARGE COND</t>
  </si>
  <si>
    <t xml:space="preserve">368.4122 : CONTROL/INSTRUMENTATION </t>
  </si>
  <si>
    <t>369.4140 : TRAVELING SCREEN ASSEMBL</t>
  </si>
  <si>
    <t>369.4144 : TRASH PIT,IF SEPARATE FR</t>
  </si>
  <si>
    <t xml:space="preserve">369.4146 : CONTROL/INSTRUMENTATION </t>
  </si>
  <si>
    <t>370.4166 : PIPING, ALL</t>
  </si>
  <si>
    <t xml:space="preserve">370.4173 : CONTROL/INSTRUMENTATION </t>
  </si>
  <si>
    <t>434.4809 : ANALYZER, OPACITY</t>
  </si>
  <si>
    <t xml:space="preserve">437.4849 : CONTROL/INSTRUMENTATION </t>
  </si>
  <si>
    <t>463.5480 : TURBINE GLAND SEAL EQUIP</t>
  </si>
  <si>
    <t>PUTNAM PLANT STOREROOM - 5012905007</t>
  </si>
  <si>
    <t>472.5695 : PUMP COMPLETE</t>
  </si>
  <si>
    <t>472.5696 : TANK</t>
  </si>
  <si>
    <t>473.5710 : DRIVE, ELECTRIC MOTOR, C</t>
  </si>
  <si>
    <t>473.5711 : ENCLOSURE</t>
  </si>
  <si>
    <t>473.5716 : PUMP COMPLETE</t>
  </si>
  <si>
    <t xml:space="preserve">473.5719 : CONTROL/INSTRUMENTATION </t>
  </si>
  <si>
    <t>473.5721 : TANK</t>
  </si>
  <si>
    <t>473.5726 : PIPING</t>
  </si>
  <si>
    <t xml:space="preserve">476.5752 : CONTROL/INSTRUMENTATION </t>
  </si>
  <si>
    <t>801.9131 : FOUNDATION</t>
  </si>
  <si>
    <t>801.9133 : CRANE SUPERSTRUCTURE</t>
  </si>
  <si>
    <t>801.9134 : CRANE SUBSTRUCTURE, INCL</t>
  </si>
  <si>
    <t>801.9151 : TURBINE CRANE TROLLEY</t>
  </si>
  <si>
    <t>801.9163 : TURBINE CRANE MAIN HOIST</t>
  </si>
  <si>
    <t xml:space="preserve">801.9179 : TURBINE CRANE AUXILIARY </t>
  </si>
  <si>
    <t xml:space="preserve">831.9235 : CONTROL/INSTRUMENTATION </t>
  </si>
  <si>
    <t>831.9242 : PIPING</t>
  </si>
  <si>
    <t>831.9247 : ATOMIZING AIR SYSTEM</t>
  </si>
  <si>
    <t>832.9271 : WATER INJECTION SYSTEM E</t>
  </si>
  <si>
    <t xml:space="preserve">833.9299 : CONTROL/INSTRUMENTATION </t>
  </si>
  <si>
    <t>833.9300 : DRIVE, ELECTRIC MOTOR, C</t>
  </si>
  <si>
    <t>833.9301 : DUCTWORK, WITH INSULATIO</t>
  </si>
  <si>
    <t>833.9302 : FAN/BLOWER, COMPLETE</t>
  </si>
  <si>
    <t>833.9307 : PIPING</t>
  </si>
  <si>
    <t>834.9333 : SILENCER/MUFFLER</t>
  </si>
  <si>
    <t>834.9336 : INLET DUCT, WITH INSULAT</t>
  </si>
  <si>
    <t xml:space="preserve">834.9337 : CONTROL/INSTRUMENTATION </t>
  </si>
  <si>
    <t xml:space="preserve">838.9363 : CONTROL/INSTRUMENTATION </t>
  </si>
  <si>
    <t>838.9367 : FOUNDATION</t>
  </si>
  <si>
    <t>838.9369 : PIPING</t>
  </si>
  <si>
    <t>843.9406 : WATER WASH SYSTEM EQUIPM</t>
  </si>
  <si>
    <t>844.9430 : PIPING</t>
  </si>
  <si>
    <t>844.9431 : TANK</t>
  </si>
  <si>
    <t>844.9432 : REMOTE OIL COOLER</t>
  </si>
  <si>
    <t xml:space="preserve">427.9445 : CONTROL/INSTRUMENTATION </t>
  </si>
  <si>
    <t xml:space="preserve">427.9451 : SOOT BLOWER EQUIPMENT - </t>
  </si>
  <si>
    <t xml:space="preserve">849.9526 : CONTROL/INSTRUMENTATION </t>
  </si>
  <si>
    <t>849.9530 : HEAT EXCHANGER, SHELL</t>
  </si>
  <si>
    <t>849.9533 : PIPING</t>
  </si>
  <si>
    <t>849.9534 : PUMP COMPLETE</t>
  </si>
  <si>
    <t xml:space="preserve">849.9539 : VALVE, POWER OPERATED 8 </t>
  </si>
  <si>
    <t>171.0506 : CONCRETE PEDESTAL</t>
  </si>
  <si>
    <t>272.1571 : FRAME/HOUSING</t>
  </si>
  <si>
    <t>272.1573 : ROTOR</t>
  </si>
  <si>
    <t>272.1584 : STATOR</t>
  </si>
  <si>
    <t xml:space="preserve">467.5554 : CONTROL/INSTRUMENTATION </t>
  </si>
  <si>
    <t>467.5556 : ENCLOSURE</t>
  </si>
  <si>
    <t>467.5559 : HEAT EXCHANGER, SHELL</t>
  </si>
  <si>
    <t>467.5560 : HEATING SYSTEM</t>
  </si>
  <si>
    <t>467.5567 : STATOR (MAIN EXCITER)</t>
  </si>
  <si>
    <t>467.5568 : STATOR (PILOT EXCITER)</t>
  </si>
  <si>
    <t>467.5570 : ROTOR (PILOT EXCITER)</t>
  </si>
  <si>
    <t>468.5602 : GENERATOR SEAL OIL EQUIP</t>
  </si>
  <si>
    <t>469.5630 : GENERATOR COOLING AND PU</t>
  </si>
  <si>
    <t>34500 - Accessory Electric Equipt</t>
  </si>
  <si>
    <t>181.0513 : FOUNDATION</t>
  </si>
  <si>
    <t>181.0514 : GENERATOR LEADS SUPPORTS</t>
  </si>
  <si>
    <t>281.1601 : CABLE: POWER</t>
  </si>
  <si>
    <t>281.1610 : DISTRIBUTION PANEL, INCL</t>
  </si>
  <si>
    <t xml:space="preserve">287.1728 : CONTROL/INSTRUMENTATION </t>
  </si>
  <si>
    <t>287.1729 : FOUNDATION</t>
  </si>
  <si>
    <t>287.1730 : TRANSFORMER</t>
  </si>
  <si>
    <t xml:space="preserve">288.1746 : CONTROL/INSTRUMENTATION </t>
  </si>
  <si>
    <t>288.1748 : TRANSFORMER</t>
  </si>
  <si>
    <t>1969</t>
  </si>
  <si>
    <t>289.1762 : VITAL AC DISTRIBUTION EQ</t>
  </si>
  <si>
    <t>291.1796 : ALL OTHER STATION BATTER</t>
  </si>
  <si>
    <t>381.3775 : GROUNDING GRID</t>
  </si>
  <si>
    <t>382.3784 : CONDUIT ALL</t>
  </si>
  <si>
    <t>382.3786 : CABLE TRAY-PRODUCTION</t>
  </si>
  <si>
    <t>382.3787 : DUCT BANK, ALL</t>
  </si>
  <si>
    <t>383.3798 : ISOPHASE BUS, COMPLETE</t>
  </si>
  <si>
    <t>481.5815 : MAIN (BTG/RTG) CONTROL B</t>
  </si>
  <si>
    <t xml:space="preserve">482.5833 : CONTROL/INSTRUMENTATION </t>
  </si>
  <si>
    <t>581.7015 : CABLE: POWER</t>
  </si>
  <si>
    <t>582.7041 : CABLE: POWER</t>
  </si>
  <si>
    <t>582.7050 : MOTOR CONTROL CENTER SWI</t>
  </si>
  <si>
    <t>582.7054 : DISTRIBUTION PANEL, INCL</t>
  </si>
  <si>
    <t>582.7055 : ENCLOSURE</t>
  </si>
  <si>
    <t>585.7121 : CABLE: POWER</t>
  </si>
  <si>
    <t xml:space="preserve">585.7126 : CIRCUIT BKR. RATED 500 </t>
  </si>
  <si>
    <t xml:space="preserve">585.7129 : POWER CENTER SWITCHGEAR </t>
  </si>
  <si>
    <t>585.7130 : MOTOR CONTROL CENTER SWI</t>
  </si>
  <si>
    <t>681.7674 : LOAD CONTROL AND METERIN</t>
  </si>
  <si>
    <t>684.7734 : GENERATOR PROTECTION</t>
  </si>
  <si>
    <t>34600 - Misc Power Plant Equipt</t>
  </si>
  <si>
    <t>189.018  : FUME HOOD (PU 018)</t>
  </si>
  <si>
    <t>183.0521 : COMPRESSOR, AIR, COMPLET</t>
  </si>
  <si>
    <t>183.0522 : DRIVE, ELECTRIC MOTOR, C</t>
  </si>
  <si>
    <t>183.0526 : PIPING</t>
  </si>
  <si>
    <t>183.0527 : TANK</t>
  </si>
  <si>
    <t xml:space="preserve">183.0530 : CONTROL/INSTRUMENTATION </t>
  </si>
  <si>
    <t xml:space="preserve">189.056  : LABORATORY REFRIGERATOR </t>
  </si>
  <si>
    <t xml:space="preserve">184.0561 : CONTROL/INSTRUMENTATION </t>
  </si>
  <si>
    <t>184.0563 : PIPING</t>
  </si>
  <si>
    <t>184.0564 : TANK</t>
  </si>
  <si>
    <t>186.0647 : RADIO COMMUNICATION SYST</t>
  </si>
  <si>
    <t>186.0652 : PAX PHONE SYSTEM</t>
  </si>
  <si>
    <t>186.0653 : PUBLIC ADDRESS SYSTEM (G</t>
  </si>
  <si>
    <t>190.067  : PRESS, FIXED (PU 067)</t>
  </si>
  <si>
    <t>190.075  : PRESS, EMBOSSING - OTHER</t>
  </si>
  <si>
    <t>193.0759 : FREEZE PROTECTION SYSTEM</t>
  </si>
  <si>
    <t>195.0791 : VACUUM CLEANING EQUIPMEN</t>
  </si>
  <si>
    <t>190.0826 : DRILL PRESS, FIXED (PU 0</t>
  </si>
  <si>
    <t>190.0832 : POWER SAW, FIXED (PU 083</t>
  </si>
  <si>
    <t>190.0833 : MILLING MACHINE (PU 0833</t>
  </si>
  <si>
    <t>189.1000 : FUME HOOD (PU 1000)</t>
  </si>
  <si>
    <t>189.1001 : CABINETS/COUNTERS</t>
  </si>
  <si>
    <t>192.1843 : FORK LIFT</t>
  </si>
  <si>
    <t>192.324  : FORK LIFT 4000 LBS. OR S</t>
  </si>
  <si>
    <t>182.4831 : DRY LAYUP SYSTEM EQUIPME</t>
  </si>
  <si>
    <t>189.607  : OVEN, DRYING (PU 607)</t>
  </si>
  <si>
    <t>189.615  : DRILL PRESS (PU 615)</t>
  </si>
  <si>
    <t>1975</t>
  </si>
  <si>
    <t>190.627  : MILLING MACHINE (PU 627)</t>
  </si>
  <si>
    <t>190.630  : LATHE, FIXED (PU 630)</t>
  </si>
  <si>
    <t>Z023-SPILL PREVENT - DEPR</t>
  </si>
  <si>
    <t>2004</t>
  </si>
  <si>
    <t>702.1237 : DIKE OR DAM LINER</t>
  </si>
  <si>
    <t>2006</t>
  </si>
  <si>
    <t>142.0132 : CT OUTLET &amp; HRSG EXPANSI</t>
  </si>
  <si>
    <t>145.0257 : COMPRESSOR BLADES (ROTAT</t>
  </si>
  <si>
    <t>2007</t>
  </si>
  <si>
    <t>145.0258 : COMPRESSOR BLADES (STATI</t>
  </si>
  <si>
    <t>2009</t>
  </si>
  <si>
    <t>523.6239 : RETAINING ENCLOSURE</t>
  </si>
  <si>
    <t>2002</t>
  </si>
  <si>
    <t>383.3806 : CIRCUIT BRKR 1000 A</t>
  </si>
  <si>
    <t>205.1037: YARD LIGHTING FIXTURES</t>
  </si>
  <si>
    <t>834.9339 : INLET FOGGER SYSTEM</t>
  </si>
  <si>
    <t>2003</t>
  </si>
  <si>
    <t>376.3703 : SALT DRIFT ELIMINATORS</t>
  </si>
  <si>
    <t>Z003-CEM - DEPR</t>
  </si>
  <si>
    <t>350.3105 : CEMS BUILDING/SHELTER, C</t>
  </si>
  <si>
    <t>Z005-FUEL TANKS - DEPR</t>
  </si>
  <si>
    <t>434.4812 : CEM-COMPUTER/MICROPROCES</t>
  </si>
  <si>
    <t>374.3644 : PUMP COMPLETE</t>
  </si>
  <si>
    <t>374.3645 : DRIVE, ELECTRIC MOTOR, C</t>
  </si>
  <si>
    <t>467.5571 : ROTOR COILS</t>
  </si>
  <si>
    <t>144.0227 : DRIVE, ELECTRIC MOTOR, C</t>
  </si>
  <si>
    <t>504.6096 : WASTE WATER TREATMENT EQ</t>
  </si>
  <si>
    <t>522.6191 : HEATING SYSTEM</t>
  </si>
  <si>
    <t>145.0255 : COMPRESSOR ROTOR/WHEEL</t>
  </si>
  <si>
    <t>145.0269 : TURBINE BLADES(STATIONAR</t>
  </si>
  <si>
    <t>2005</t>
  </si>
  <si>
    <t>413.4265 : DRIVE, ELECTRIC MOTOR, C</t>
  </si>
  <si>
    <t>413.4272 : PUMP COMPLETE</t>
  </si>
  <si>
    <t>145.0268 : TURBINE BLADES (ROTATING</t>
  </si>
  <si>
    <t>272.1574 : STATOR COILS</t>
  </si>
  <si>
    <t>709.7933 : PUMP COMPLETE</t>
  </si>
  <si>
    <t>709.7934 : DRIVE, ELECTRIC MOTOR, C</t>
  </si>
  <si>
    <t>145.0266 : TURBINE ROTOR/WHEEL</t>
  </si>
  <si>
    <t xml:space="preserve">143.0181 : VALVE, SAFETY </t>
  </si>
  <si>
    <t>376.3693 : FAN/BLOWER, COMPLETE</t>
  </si>
  <si>
    <t>340.9803 : CONTROL SYSTEM HVAC</t>
  </si>
  <si>
    <t>340.9797 : AIR HANDLER</t>
  </si>
  <si>
    <t xml:space="preserve">340.9805 : DUCTWORK </t>
  </si>
  <si>
    <t>327.2526 : CONDENSER/COMPRESSOR</t>
  </si>
  <si>
    <t xml:space="preserve">327.2531 : DUCTWORK </t>
  </si>
  <si>
    <t>327.2529 : CONTROL SYSTEM HVAC</t>
  </si>
  <si>
    <t>340.9800 : CONDENSER/COMPRESSOR</t>
  </si>
  <si>
    <t>327.2523 : AIR HANDLER</t>
  </si>
  <si>
    <t>467.5569 : ROTOR (MAIN EXCITER)</t>
  </si>
  <si>
    <t>204.1068: RETAINING ENCLOSURE</t>
  </si>
  <si>
    <t>287.1731: RETAINING ENCLOSURE</t>
  </si>
  <si>
    <t>145.0259 : BURNER BASKET</t>
  </si>
  <si>
    <t>371.3539 : EXPANSION JOINTS &gt;= 6"</t>
  </si>
  <si>
    <t xml:space="preserve">271.1546 : CONTROLLER/GOVERNOR </t>
  </si>
  <si>
    <t>371.3542 : TUBES, IN A WATER BOX</t>
  </si>
  <si>
    <t xml:space="preserve">309.2375 : DUCTWORK </t>
  </si>
  <si>
    <t>148.0571 : OPERATOR STATION</t>
  </si>
  <si>
    <t>148.0573 : OPERATING SYSTEM</t>
  </si>
  <si>
    <t>148.0575 : ENG WORK STATION</t>
  </si>
  <si>
    <t>148.0576 : HISTORIAN</t>
  </si>
  <si>
    <t>148.0577 : DISPLAY</t>
  </si>
  <si>
    <t>148.0578 : NETWORK SWITCH</t>
  </si>
  <si>
    <t>484.5870 : OPERATOR STATION</t>
  </si>
  <si>
    <t>484.5872 : OPERATING SYSTEM</t>
  </si>
  <si>
    <t>484.5874 : DISPLAY</t>
  </si>
  <si>
    <t>362.3510 : CHILLER</t>
  </si>
  <si>
    <t>257.1449 : PIPING</t>
  </si>
  <si>
    <t>326.2470 : SUPERSTRUCTURE</t>
  </si>
  <si>
    <t>326.2472 : ROOF</t>
  </si>
  <si>
    <t>326.2492 : SUBSTRUCTURE/FOUNDATION</t>
  </si>
  <si>
    <t>309.2367 : AIR HANDLER</t>
  </si>
  <si>
    <t>309.2370 : CONDENSER/COMPRESSOR</t>
  </si>
  <si>
    <t>309.2373 : CONTROL SYSTEM HVAC</t>
  </si>
  <si>
    <t>375.3678 : MOTOR ROTATING ASSEMBLY</t>
  </si>
  <si>
    <t>375.3668 : MOTOR FRAME/HOUSING</t>
  </si>
  <si>
    <t>482.5834 : ENCLOSURE</t>
  </si>
  <si>
    <t>482.5841 : POWER PANELS/DRAWER</t>
  </si>
  <si>
    <t>482.5842 : POWER SYSTEM STABALIZER</t>
  </si>
  <si>
    <t>2008</t>
  </si>
  <si>
    <t>429.4680 : POWER SUPPLY</t>
  </si>
  <si>
    <t>429.4681 : I/O RACKS PER CONTROLLER</t>
  </si>
  <si>
    <t>429.4682 : ENCLOSURE</t>
  </si>
  <si>
    <t>145.0270 : TURBINE SHROUD SEALS</t>
  </si>
  <si>
    <t>289.1767 : INVERTER</t>
  </si>
  <si>
    <t>142.0150 : EMISSION MONIT ANALYZR</t>
  </si>
  <si>
    <t>838.9374 : STARTING SYSTEM EQUIPMEN</t>
  </si>
  <si>
    <t>375.3677 : MOTOR STATIONARY WINDING</t>
  </si>
  <si>
    <t>413.4276 : MOTOR STATIONARY WINDING</t>
  </si>
  <si>
    <t>413.4282 : MOTOR ROTATING ASSEMBLY</t>
  </si>
  <si>
    <t>144.0230 : PUMP COMPLETE</t>
  </si>
  <si>
    <t>838.9379 : COOLING AND FILTER SYSTE</t>
  </si>
  <si>
    <t>142.0133 : EXPAN JOINTS/PEN SEALS</t>
  </si>
  <si>
    <t>376.3697 : PUMP COMPLETE</t>
  </si>
  <si>
    <t xml:space="preserve">204.1062 : CONTROL/INSTRUMENTATION </t>
  </si>
  <si>
    <t>683.7724 : OPERATOR SYSTEM INTERACE</t>
  </si>
  <si>
    <t>271.1550 : CASING HEATING SYSTEM</t>
  </si>
  <si>
    <t>291.1797 : BATTERY</t>
  </si>
  <si>
    <t xml:space="preserve">143.0180 : VALVE, POWER OPERATED </t>
  </si>
  <si>
    <t>838.9364 : DRIVE, ELECTRIC MOTOR, C</t>
  </si>
  <si>
    <t>184.0555 : COMPRESSOR, AIR, COMPLET</t>
  </si>
  <si>
    <t>376.3705 : WATER DISTRIBUTION SYSTE</t>
  </si>
  <si>
    <t>482.5835 : GENERATOR VOLTAGE REGULA</t>
  </si>
  <si>
    <t>145.0280 : TRAN SEALS (INNER &amp; OUT</t>
  </si>
  <si>
    <t>187.010  : TRACTOR (PU 010)</t>
  </si>
  <si>
    <t>145.0263 : FUEL NOZZLE</t>
  </si>
  <si>
    <t>145.0276 : COMP/TURB ROTOR WBLAD</t>
  </si>
  <si>
    <t>145.0253 : CLAMSHELLS</t>
  </si>
  <si>
    <t>145.0254 : CROSS FLAME TUBES</t>
  </si>
  <si>
    <t>376.3701 : MOTOR STATIONARY WINDING</t>
  </si>
  <si>
    <t>187.0874 : TRUCK, PLATFORM, INDUSTR</t>
  </si>
  <si>
    <t>145.0260 : INTERSTAGE SEAL ASSY</t>
  </si>
  <si>
    <t>2010</t>
  </si>
  <si>
    <t>340.9806 : FLOOR COVERING</t>
  </si>
  <si>
    <t>376.3692 : DRIVE, ELECTRIC MOTOR, C</t>
  </si>
  <si>
    <t>144.0219 : SPECIAL VALVE</t>
  </si>
  <si>
    <t>2012</t>
  </si>
  <si>
    <t>2014</t>
  </si>
  <si>
    <t>2013</t>
  </si>
  <si>
    <t>434.4804 : EMISSION MONITORING ANAL</t>
  </si>
  <si>
    <t>522.6203 : CATHODIC PROTECTION EQUI</t>
  </si>
  <si>
    <t>331.2738 : HVAC SYSTEM COMPLETE</t>
  </si>
  <si>
    <t>331.2740 : FLOOR COVERING</t>
  </si>
  <si>
    <t>582.7046 : CIRCUIT BKR. RATED 500</t>
  </si>
  <si>
    <t>145.0252 : TRANSITION NOZZLE</t>
  </si>
  <si>
    <t>2011</t>
  </si>
  <si>
    <t>145.0275 : BLADE RING</t>
  </si>
  <si>
    <t>362.3508 : PIPING</t>
  </si>
  <si>
    <t>362.3509 : ANALYZER</t>
  </si>
  <si>
    <t>290.1784 : DISTRIBUTION PANEL, INCL</t>
  </si>
  <si>
    <t>327.2532 : FLOOR COVERING</t>
  </si>
  <si>
    <t>360.3453 : PUMP COMPLETE</t>
  </si>
  <si>
    <t>849.9527 : DRIVE, ELECTRIC MOTOR, C</t>
  </si>
  <si>
    <t xml:space="preserve">702.1238 : CONTROL/INSTRUMENTATION </t>
  </si>
  <si>
    <t>360.3449 : DRIVE, ELECTRIC MOTOR, C</t>
  </si>
  <si>
    <t>331.2732 : ROOF</t>
  </si>
  <si>
    <t>272.1572 : ROTOR COILS</t>
  </si>
  <si>
    <t>838.9381 : TORQUE CONVERTER</t>
  </si>
  <si>
    <t>413.4271 : PIPING</t>
  </si>
  <si>
    <t>838.9361 : ACOUSTICAL ENCLOSURE</t>
  </si>
  <si>
    <t>145.0279 : BEARING ASSEMBLY</t>
  </si>
  <si>
    <t>472.5699 : FIRE PROTECTION SYS COMP</t>
  </si>
  <si>
    <t>834.9338 : INLET AIR FILTERS-Primar</t>
  </si>
  <si>
    <t>272.1576 : BEARING ASSEMBLY</t>
  </si>
  <si>
    <t>272.1581 : HYDROGEN SEAL ASSEMBLY</t>
  </si>
  <si>
    <t>272.1586 : BUSHING NEUTRAL/MAIN</t>
  </si>
  <si>
    <t>272.1582 : BRUSH RIGGING ASSEMBY</t>
  </si>
  <si>
    <t>271.1539 : LP BLADING-STATION(ROW</t>
  </si>
  <si>
    <t>34670 - Misc Power Plt Equipt - 7Yr</t>
  </si>
  <si>
    <t>190.772 : PORTABLE TOOLS AND EQUIP</t>
  </si>
  <si>
    <t xml:space="preserve">188.770  : MISCELLANEOUS EQUIPMENT </t>
  </si>
  <si>
    <t>34650 - Misc Power Plt Equipt - 5Yr</t>
  </si>
  <si>
    <t>191.570  : COMPUTER EQUIPMENT (PU57</t>
  </si>
  <si>
    <t>P00000000332</t>
  </si>
  <si>
    <t xml:space="preserve">53-RET AA         </t>
  </si>
  <si>
    <t>145.0245 : FUEL OIL FLOW DIVIDER</t>
  </si>
  <si>
    <t xml:space="preserve">282.1618 : CONTROL/INSTRUMENTATION </t>
  </si>
  <si>
    <t>282.1617 : CONTROL PANEL</t>
  </si>
  <si>
    <t>282.1613 : ENGINE</t>
  </si>
  <si>
    <t>184.0562 : DRYER</t>
  </si>
  <si>
    <t>374.3640 : MOTOR STATIONARY WINDING</t>
  </si>
  <si>
    <t>374.3634 : PIPING</t>
  </si>
  <si>
    <t>469.5603 : HYDROGEN GAS DRYER</t>
  </si>
  <si>
    <t>585.7122 : TRANSFORMER</t>
  </si>
  <si>
    <t>328.2580 : LIGHTING SYSTEM COMPLETE</t>
  </si>
  <si>
    <t>328.2588 : FIRE PROTECTION SYS COMP</t>
  </si>
  <si>
    <t>328.2585 : INTERNAL PARTITIONS</t>
  </si>
  <si>
    <t>849.9535 : PUMP ROTATING</t>
  </si>
  <si>
    <t>142.0152: CEMS-COMPUTER/MICROPR</t>
  </si>
  <si>
    <t>145.0256 : COMPRSSOR BYPASS ASSY</t>
  </si>
  <si>
    <t>327.2533 : INTERNAL PARTITIONS</t>
  </si>
  <si>
    <t>378.3755 : PUMP COMPLETE</t>
  </si>
  <si>
    <t xml:space="preserve">801.9137 : CONTROL/INSTRUMENTATION </t>
  </si>
  <si>
    <t>501.6024 : PIPING</t>
  </si>
  <si>
    <t>145.0235 : VALVE, SPECIAL</t>
  </si>
  <si>
    <t>376.3708 : FAN SHROUD</t>
  </si>
  <si>
    <t>144.0239 : Valve Internals Assembly</t>
  </si>
  <si>
    <t xml:space="preserve">581.7027 : CONTROL/INSTRUMENTATION </t>
  </si>
  <si>
    <t>145.0236 : Exhaust Casing</t>
  </si>
  <si>
    <t>372.3577 : PUMP COMPLETE</t>
  </si>
  <si>
    <t>683.7725 : RECORDER, DIG FLT (DFR)</t>
  </si>
  <si>
    <t>Column Labels</t>
  </si>
  <si>
    <t>Sum of Activity Cost</t>
  </si>
  <si>
    <t>Sub Account</t>
  </si>
  <si>
    <t>Values</t>
  </si>
  <si>
    <t>Sub Account2</t>
  </si>
  <si>
    <t>Clause</t>
  </si>
  <si>
    <t>Base</t>
  </si>
  <si>
    <t>Putnam Plant Retirement Analysis</t>
  </si>
  <si>
    <t>Transmission/Substation</t>
  </si>
  <si>
    <t>Plant</t>
  </si>
  <si>
    <t>Total Plant Retirements</t>
  </si>
  <si>
    <t>Total Base</t>
  </si>
  <si>
    <t>Total  Clause</t>
  </si>
  <si>
    <t>Total Putnam Retirements</t>
  </si>
  <si>
    <t>31000</t>
  </si>
  <si>
    <t>31100</t>
  </si>
  <si>
    <t>31600</t>
  </si>
  <si>
    <t>31650</t>
  </si>
  <si>
    <t>31670</t>
  </si>
  <si>
    <t>34000</t>
  </si>
  <si>
    <t>34100</t>
  </si>
  <si>
    <t>34200</t>
  </si>
  <si>
    <t>34300</t>
  </si>
  <si>
    <t>34400</t>
  </si>
  <si>
    <t>34500</t>
  </si>
  <si>
    <t>34600</t>
  </si>
  <si>
    <t>34630</t>
  </si>
  <si>
    <t>34650</t>
  </si>
  <si>
    <t>34670</t>
  </si>
  <si>
    <t>Putnam Comm Total</t>
  </si>
  <si>
    <t>Putnam U1 Total</t>
  </si>
  <si>
    <t>Putnam U2 Total</t>
  </si>
  <si>
    <t>As of September 2015</t>
  </si>
  <si>
    <t>Z000</t>
  </si>
  <si>
    <t>Z003</t>
  </si>
  <si>
    <t>Z023</t>
  </si>
  <si>
    <t>Z005</t>
  </si>
  <si>
    <t>Z008</t>
  </si>
  <si>
    <t>OPC 010031</t>
  </si>
  <si>
    <t>FPL RC-16</t>
  </si>
  <si>
    <t>OPC 010032</t>
  </si>
  <si>
    <t>OPC 010033</t>
  </si>
  <si>
    <t>OPC 010034</t>
  </si>
  <si>
    <t>OPC 010035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</si>
</sst>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49" fontId="0" fillId="2" borderId="0" xfId="0" applyNumberFormat="1" applyFill="1"/>
    <xf numFmtId="8" fontId="0" fillId="2" borderId="0" xfId="0" applyNumberFormat="1" applyFill="1"/>
    <xf numFmtId="0" fontId="0" fillId="2" borderId="0" xfId="0" applyFill="1"/>
    <xf numFmtId="43" fontId="0" fillId="0" borderId="0" xfId="1" applyFont="1"/>
    <xf numFmtId="0" fontId="0" fillId="0" borderId="0" xfId="0" applyNumberFormat="1"/>
    <xf numFmtId="40" fontId="0" fillId="0" borderId="0" xfId="0" applyNumberFormat="1"/>
    <xf numFmtId="0" fontId="0" fillId="0" borderId="0" xfId="0"/>
    <xf numFmtId="49" fontId="0" fillId="0" borderId="0" xfId="0" applyNumberFormat="1"/>
    <xf numFmtId="8" fontId="0" fillId="0" borderId="0" xfId="0" applyNumberFormat="1"/>
    <xf numFmtId="40" fontId="0" fillId="2" borderId="0" xfId="0" applyNumberFormat="1" applyFill="1"/>
    <xf numFmtId="0" fontId="0" fillId="2" borderId="0" xfId="0" applyNumberFormat="1" applyFill="1"/>
    <xf numFmtId="8" fontId="0" fillId="4" borderId="0" xfId="0" applyNumberFormat="1" applyFill="1"/>
    <xf numFmtId="0" fontId="0" fillId="0" borderId="0" xfId="0"/>
    <xf numFmtId="49" fontId="0" fillId="0" borderId="0" xfId="0" applyNumberFormat="1"/>
    <xf numFmtId="17" fontId="0" fillId="0" borderId="0" xfId="0" applyNumberFormat="1"/>
    <xf numFmtId="8" fontId="0" fillId="0" borderId="0" xfId="0" applyNumberFormat="1"/>
    <xf numFmtId="4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/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39" fontId="0" fillId="0" borderId="0" xfId="0" applyNumberFormat="1"/>
    <xf numFmtId="0" fontId="0" fillId="0" borderId="0" xfId="0" applyAlignment="1">
      <alignment horizontal="left" indent="2"/>
    </xf>
    <xf numFmtId="43" fontId="0" fillId="0" borderId="1" xfId="1" applyFont="1" applyBorder="1"/>
    <xf numFmtId="0" fontId="0" fillId="0" borderId="1" xfId="0" applyBorder="1"/>
    <xf numFmtId="39" fontId="0" fillId="5" borderId="0" xfId="0" applyNumberFormat="1" applyFill="1"/>
    <xf numFmtId="0" fontId="3" fillId="0" borderId="0" xfId="0" applyFont="1"/>
    <xf numFmtId="0" fontId="3" fillId="0" borderId="0" xfId="0" applyNumberFormat="1" applyFont="1"/>
    <xf numFmtId="40" fontId="3" fillId="0" borderId="0" xfId="0" applyNumberFormat="1" applyFont="1"/>
    <xf numFmtId="49" fontId="3" fillId="0" borderId="0" xfId="0" applyNumberFormat="1" applyFont="1" applyAlignment="1">
      <alignment wrapText="1"/>
    </xf>
    <xf numFmtId="0" fontId="3" fillId="0" borderId="0" xfId="0" applyNumberFormat="1" applyFont="1" applyAlignment="1">
      <alignment wrapText="1"/>
    </xf>
    <xf numFmtId="0" fontId="3" fillId="3" borderId="0" xfId="0" applyFont="1" applyFill="1"/>
  </cellXfs>
  <cellStyles count="2">
    <cellStyle name="Comma" xfId="1" builtinId="3"/>
    <cellStyle name="Normal" xfId="0" builtinId="0"/>
  </cellStyles>
  <dxfs count="3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GB0JOP" refreshedDate="42340.638772685183" createdVersion="4" refreshedVersion="4" minRefreshableVersion="3" recordCount="1924">
  <cacheSource type="worksheet">
    <worksheetSource ref="A4:R1928" sheet="AM Query Putnam Plant Retire"/>
  </cacheSource>
  <cacheFields count="18">
    <cacheField name="&quot;Cpr Ledger_x000d__x000a_Asset Id&quot;" numFmtId="0">
      <sharedItems containsSemiMixedTypes="0" containsString="0" containsNumber="1" containsInteger="1" minValue="48999" maxValue="674873214"/>
    </cacheField>
    <cacheField name="&quot;Major Location_x000d__x000a_Major Location&quot;" numFmtId="49">
      <sharedItems/>
    </cacheField>
    <cacheField name="&quot;Asset Location_x000d__x000a_Asset Location&quot;" numFmtId="49">
      <sharedItems/>
    </cacheField>
    <cacheField name="&quot;Gl Account_x000d__x000a_Gl Account&quot;" numFmtId="49">
      <sharedItems/>
    </cacheField>
    <cacheField name="&quot;Sub Account_x000d__x000a_Sub Account&quot;" numFmtId="49">
      <sharedItems count="4">
        <s v="Z000-Depreciable"/>
        <s v="Z023-SPILL PREVENT - DEPR"/>
        <s v="Z003-CEM - DEPR"/>
        <s v="Z005-FUEL TANKS - DEPR"/>
      </sharedItems>
    </cacheField>
    <cacheField name="Vintage" numFmtId="49">
      <sharedItems/>
    </cacheField>
    <cacheField name="&quot;Cpr Ledger_x000d__x000a_Eng In Service Year&quot;" numFmtId="17">
      <sharedItems containsSemiMixedTypes="0" containsNonDate="0" containsDate="1" containsString="0" minDate="1956-07-01T00:00:00" maxDate="2014-11-02T00:00:00"/>
    </cacheField>
    <cacheField name="&quot;Cpr Ledger_x000d__x000a_In Service Year&quot;" numFmtId="17">
      <sharedItems containsSemiMixedTypes="0" containsNonDate="0" containsDate="1" containsString="0" minDate="1956-07-01T00:00:00" maxDate="2014-10-02T00:00:00"/>
    </cacheField>
    <cacheField name="&quot;Depr Group_x000d__x000a_Depr Group&quot;" numFmtId="49">
      <sharedItems/>
    </cacheField>
    <cacheField name="&quot;Utility Account_x000d__x000a_Utility Account&quot;" numFmtId="49">
      <sharedItems count="8">
        <s v="34100 - Structures &amp; Improvements"/>
        <s v="34200 - Fuel Holders, Prod &amp; Access"/>
        <s v="34300 - Prime Movers"/>
        <s v="34400 - Generators"/>
        <s v="34500 - Accessory Electric Equipt"/>
        <s v="34600 - Misc Power Plant Equipt"/>
        <s v="34670 - Misc Power Plt Equipt - 7Yr"/>
        <s v="34650 - Misc Power Plt Equipt - 5Yr"/>
      </sharedItems>
    </cacheField>
    <cacheField name="&quot;Retirement Unit_x000d__x000a_Retirement Unit&quot;" numFmtId="49">
      <sharedItems/>
    </cacheField>
    <cacheField name="&quot;Cpr Activity_x000d__x000a_Act Work Order Number&quot;" numFmtId="49">
      <sharedItems count="2">
        <s v="G00000123082"/>
        <s v="P00000000332"/>
      </sharedItems>
    </cacheField>
    <cacheField name="&quot;Ferc Activity Code_x000d__x000a_Ferc Activity Code&quot;" numFmtId="49">
      <sharedItems/>
    </cacheField>
    <cacheField name="&quot;Cpr Activity_x000d__x000a_Gl Je Code&quot;" numFmtId="49">
      <sharedItems count="2">
        <s v="53-RET AUTO       "/>
        <s v="53-RET AA         "/>
      </sharedItems>
    </cacheField>
    <cacheField name="&quot;Cpr Activity_x000d__x000a_Gl Posting Mo Yr&quot;" numFmtId="17">
      <sharedItems containsSemiMixedTypes="0" containsNonDate="0" containsDate="1" containsString="0" minDate="2014-12-01T00:00:00" maxDate="2015-09-02T00:00:00"/>
    </cacheField>
    <cacheField name="Month Number" numFmtId="0">
      <sharedItems containsSemiMixedTypes="0" containsString="0" containsNumber="1" containsInteger="1" minValue="201412" maxValue="201509" count="3">
        <n v="201412"/>
        <n v="201509"/>
        <n v="201501"/>
      </sharedItems>
    </cacheField>
    <cacheField name="Activity Quantity" numFmtId="0">
      <sharedItems containsSemiMixedTypes="0" containsString="0" containsNumber="1" minValue="-14677" maxValue="1"/>
    </cacheField>
    <cacheField name="Activity Cost" numFmtId="8">
      <sharedItems containsSemiMixedTypes="0" containsString="0" containsNumber="1" minValue="-6210773.1299999999" maxValue="639113.8199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GB0JOP" refreshedDate="42340.642147222221" createdVersion="4" refreshedVersion="4" minRefreshableVersion="3" recordCount="51">
  <cacheSource type="worksheet">
    <worksheetSource ref="A3:BC54" sheet="Depr Query"/>
  </cacheSource>
  <cacheFields count="56">
    <cacheField name="&quot;Depr Summary_x000d__x000a_Depr Summary Id&quot;" numFmtId="49">
      <sharedItems count="3">
        <s v="Putnam U1"/>
        <s v="Putnam U2"/>
        <s v="Putnam Comm"/>
      </sharedItems>
    </cacheField>
    <cacheField name="Utility Account" numFmtId="0">
      <sharedItems count="15">
        <s v="31100"/>
        <s v="34000"/>
        <s v="34100"/>
        <s v="34200"/>
        <s v="34300"/>
        <s v="34400"/>
        <s v="34500"/>
        <s v="34600"/>
        <s v="31000"/>
        <s v="31600"/>
        <s v="34630"/>
        <s v="34650"/>
        <s v="34670"/>
        <s v="31650"/>
        <s v="31670"/>
      </sharedItems>
    </cacheField>
    <cacheField name="Sub Account" numFmtId="0">
      <sharedItems count="8">
        <s v="Z000"/>
        <s v="Z003"/>
        <s v="Z005"/>
        <s v="Z023"/>
        <s v="A000"/>
        <s v="A003"/>
        <s v="Z008"/>
        <s v="A008"/>
      </sharedItems>
      <fieldGroup par="55"/>
    </cacheField>
    <cacheField name="&quot;Depr Group_x000d__x000a_Depr Group Id&quot;" numFmtId="49">
      <sharedItems/>
    </cacheField>
    <cacheField name="&quot;Gl Account_x000d__x000a_Reserve Acct Id&quot;" numFmtId="49">
      <sharedItems/>
    </cacheField>
    <cacheField name="&quot;Gl Account_x000d__x000a_Expense Acct Id&quot;" numFmtId="49">
      <sharedItems/>
    </cacheField>
    <cacheField name="Original Cost" numFmtId="40">
      <sharedItems containsSemiMixedTypes="0" containsString="0" containsNumber="1" minValue="0" maxValue="68027190.520000011"/>
    </cacheField>
    <cacheField name="Retirements" numFmtId="40">
      <sharedItems containsSemiMixedTypes="0" containsString="0" containsNumber="1" minValue="-68027190.519999996" maxValue="0"/>
    </cacheField>
    <cacheField name="Reserve" numFmtId="40">
      <sharedItems containsSemiMixedTypes="0" containsString="0" containsNumber="1" minValue="-39598.75" maxValue="39061932.309999995"/>
    </cacheField>
    <cacheField name="Net Book Value" numFmtId="40">
      <sharedItems containsSemiMixedTypes="0" containsString="0" containsNumber="1" minValue="-685181.20999999903" maxValue="28965258.210000016"/>
    </cacheField>
    <cacheField name="Begin Balance" numFmtId="8">
      <sharedItems containsSemiMixedTypes="0" containsString="0" containsNumber="1" minValue="0" maxValue="68041848.480000004"/>
    </cacheField>
    <cacheField name="Additions" numFmtId="8">
      <sharedItems containsSemiMixedTypes="0" containsString="0" containsNumber="1" minValue="-14657.97" maxValue="49060.31"/>
    </cacheField>
    <cacheField name="Retirements2" numFmtId="8">
      <sharedItems containsSemiMixedTypes="0" containsString="0" containsNumber="1" minValue="-68027190.519999996" maxValue="0"/>
    </cacheField>
    <cacheField name="Transfers In" numFmtId="8">
      <sharedItems containsSemiMixedTypes="0" containsString="0" containsNumber="1" containsInteger="1" minValue="0" maxValue="0"/>
    </cacheField>
    <cacheField name="Transfers Out" numFmtId="8">
      <sharedItems containsSemiMixedTypes="0" containsString="0" containsNumber="1" minValue="-145828.24" maxValue="0"/>
    </cacheField>
    <cacheField name="Adjustments" numFmtId="8">
      <sharedItems containsSemiMixedTypes="0" containsString="0" containsNumber="1" containsInteger="1" minValue="0" maxValue="0"/>
    </cacheField>
    <cacheField name="End Balance" numFmtId="8">
      <sharedItems containsSemiMixedTypes="0" containsString="0" containsNumber="1" minValue="-0.93" maxValue="0.05"/>
    </cacheField>
    <cacheField name="Begin Reserve" numFmtId="8">
      <sharedItems containsSemiMixedTypes="0" containsString="0" containsNumber="1" minValue="0" maxValue="41873682.829999998"/>
    </cacheField>
    <cacheField name="Cor Beg Reserve" numFmtId="8">
      <sharedItems containsSemiMixedTypes="0" containsString="0" containsNumber="1" minValue="-2925153.59" maxValue="14786.12"/>
    </cacheField>
    <cacheField name="Depr Exp Adjust" numFmtId="8">
      <sharedItems containsSemiMixedTypes="0" containsString="0" containsNumber="1" containsInteger="1" minValue="0" maxValue="0"/>
    </cacheField>
    <cacheField name="Depr Exp Alloc Adjust" numFmtId="8">
      <sharedItems containsSemiMixedTypes="0" containsString="0" containsNumber="1" containsInteger="1" minValue="0" maxValue="0"/>
    </cacheField>
    <cacheField name="Depreciation Expense" numFmtId="8">
      <sharedItems containsSemiMixedTypes="0" containsString="0" containsNumber="1" minValue="0" maxValue="113403.08"/>
    </cacheField>
    <cacheField name="Reserve Adjustments" numFmtId="8">
      <sharedItems containsSemiMixedTypes="0" containsString="0" containsNumber="1" containsInteger="1" minValue="0" maxValue="0"/>
    </cacheField>
    <cacheField name="Reserve Credits" numFmtId="8">
      <sharedItems containsSemiMixedTypes="0" containsString="0" containsNumber="1" containsInteger="1" minValue="0" maxValue="0"/>
    </cacheField>
    <cacheField name="Reserve Tran In" numFmtId="8">
      <sharedItems containsSemiMixedTypes="0" containsString="0" containsNumber="1" containsInteger="1" minValue="0" maxValue="0"/>
    </cacheField>
    <cacheField name="Reserve Tran Out" numFmtId="8">
      <sharedItems containsSemiMixedTypes="0" containsString="0" containsNumber="1" minValue="-50331.27" maxValue="275090.78999999998"/>
    </cacheField>
    <cacheField name="Cor Exp Adjust" numFmtId="8">
      <sharedItems containsSemiMixedTypes="0" containsString="0" containsNumber="1" containsInteger="1" minValue="0" maxValue="0"/>
    </cacheField>
    <cacheField name="Cor Exp Alloc Adjust" numFmtId="8">
      <sharedItems containsSemiMixedTypes="0" containsString="0" containsNumber="1" containsInteger="1" minValue="0" maxValue="0"/>
    </cacheField>
    <cacheField name="Cor Expense" numFmtId="8">
      <sharedItems containsSemiMixedTypes="0" containsString="0" containsNumber="1" minValue="0" maxValue="343.83"/>
    </cacheField>
    <cacheField name="Cor Res Adjust" numFmtId="8">
      <sharedItems containsSemiMixedTypes="0" containsString="0" containsNumber="1" containsInteger="1" minValue="0" maxValue="0"/>
    </cacheField>
    <cacheField name="Cor Res Tran In" numFmtId="8">
      <sharedItems containsSemiMixedTypes="0" containsString="0" containsNumber="1" containsInteger="1" minValue="0" maxValue="0"/>
    </cacheField>
    <cacheField name="Cor Res Tran Out" numFmtId="8">
      <sharedItems containsSemiMixedTypes="0" containsString="0" containsNumber="1" minValue="-22.46" maxValue="0"/>
    </cacheField>
    <cacheField name="End Reserve" numFmtId="8">
      <sharedItems containsSemiMixedTypes="0" containsString="0" containsNumber="1" minValue="-26040104.609999999" maxValue="757554.77"/>
    </cacheField>
    <cacheField name="Cor End Reserve" numFmtId="8">
      <sharedItems containsSemiMixedTypes="0" containsString="0" containsNumber="1" minValue="-2925153.6" maxValue="14790.28"/>
    </cacheField>
    <cacheField name="Cost Of Removal" numFmtId="8">
      <sharedItems containsSemiMixedTypes="0" containsString="0" containsNumber="1" minValue="-14017.29" maxValue="57579.39"/>
    </cacheField>
    <cacheField name="Current Net Salvage Amort" numFmtId="8">
      <sharedItems containsSemiMixedTypes="0" containsString="0" containsNumber="1" containsInteger="1" minValue="0" maxValue="0"/>
    </cacheField>
    <cacheField name="Current Net Salvage Reserve" numFmtId="8">
      <sharedItems containsSemiMixedTypes="0" containsString="0" containsNumber="1" containsInteger="1" minValue="0" maxValue="0"/>
    </cacheField>
    <cacheField name="Depreciation Base" numFmtId="8">
      <sharedItems containsSemiMixedTypes="0" containsString="0" containsNumber="1" minValue="0" maxValue="34020924.140000001"/>
    </cacheField>
    <cacheField name="Est Ann Net Adds" numFmtId="8">
      <sharedItems containsSemiMixedTypes="0" containsString="0" containsNumber="1" containsInteger="1" minValue="0" maxValue="0"/>
    </cacheField>
    <cacheField name="Gain Loss" numFmtId="8">
      <sharedItems containsSemiMixedTypes="0" containsString="0" containsNumber="1" containsInteger="1" minValue="0" maxValue="0"/>
    </cacheField>
    <cacheField name="Impairment Asset Amount" numFmtId="8">
      <sharedItems containsSemiMixedTypes="0" containsString="0" containsNumber="1" containsInteger="1" minValue="0" maxValue="0"/>
    </cacheField>
    <cacheField name="Impairment Expense Amount" numFmtId="8">
      <sharedItems containsSemiMixedTypes="0" containsString="0" containsNumber="1" containsInteger="1" minValue="0" maxValue="0"/>
    </cacheField>
    <cacheField name="Rwip Allocation" numFmtId="8">
      <sharedItems containsSemiMixedTypes="0" containsString="0" containsNumber="1" containsInteger="1" minValue="0" maxValue="0"/>
    </cacheField>
    <cacheField name="Rwip Cost Of Removal" numFmtId="8">
      <sharedItems containsSemiMixedTypes="0" containsString="0" containsNumber="1" containsInteger="1" minValue="0" maxValue="0"/>
    </cacheField>
    <cacheField name="Rwip Reserve Credits" numFmtId="8">
      <sharedItems containsSemiMixedTypes="0" containsString="0" containsNumber="1" containsInteger="1" minValue="0" maxValue="0"/>
    </cacheField>
    <cacheField name="Rwip Salvage Cash" numFmtId="8">
      <sharedItems containsSemiMixedTypes="0" containsString="0" containsNumber="1" containsInteger="1" minValue="0" maxValue="0"/>
    </cacheField>
    <cacheField name="Rwip Salvage Returns" numFmtId="8">
      <sharedItems containsSemiMixedTypes="0" containsString="0" containsNumber="1" containsInteger="1" minValue="0" maxValue="0"/>
    </cacheField>
    <cacheField name="Salvage Cash" numFmtId="8">
      <sharedItems containsSemiMixedTypes="0" containsString="0" containsNumber="1" containsInteger="1" minValue="0" maxValue="0"/>
    </cacheField>
    <cacheField name="Salvage Exp Adjust" numFmtId="8">
      <sharedItems containsSemiMixedTypes="0" containsString="0" containsNumber="1" containsInteger="1" minValue="0" maxValue="0"/>
    </cacheField>
    <cacheField name="Salvage Exp Alloc Adjust" numFmtId="8">
      <sharedItems containsSemiMixedTypes="0" containsString="0" containsNumber="1" containsInteger="1" minValue="0" maxValue="0"/>
    </cacheField>
    <cacheField name="Salvage Expense" numFmtId="8">
      <sharedItems containsSemiMixedTypes="0" containsString="0" containsNumber="1" containsInteger="1" minValue="0" maxValue="0"/>
    </cacheField>
    <cacheField name="Salvage Returns" numFmtId="8">
      <sharedItems containsSemiMixedTypes="0" containsString="0" containsNumber="1" containsInteger="1" minValue="0" maxValue="0"/>
    </cacheField>
    <cacheField name="Total Reserve" numFmtId="8">
      <sharedItems containsSemiMixedTypes="0" containsString="0" containsNumber="1" minValue="-28965258.210000001" maxValue="685181.21"/>
    </cacheField>
    <cacheField name="Begin Reserve2" numFmtId="8">
      <sharedItems containsSemiMixedTypes="0" containsString="0" containsNumber="1" minValue="-39780.78" maxValue="38948529.239999995"/>
    </cacheField>
    <cacheField name="End Reserve2" numFmtId="8">
      <sharedItems containsSemiMixedTypes="0" containsString="0" containsNumber="1" minValue="-28965258.210000001" maxValue="685181.21"/>
    </cacheField>
    <cacheField name="Sub Account2" numFmtId="0" databaseField="0">
      <fieldGroup base="2">
        <discretePr count="8">
          <x v="0"/>
          <x v="4"/>
          <x v="4"/>
          <x v="4"/>
          <x v="1"/>
          <x v="2"/>
          <x v="4"/>
          <x v="3"/>
        </discretePr>
        <groupItems count="5">
          <s v="Z000"/>
          <s v="A000"/>
          <s v="A003"/>
          <s v="A008"/>
          <s v="Group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24">
  <r>
    <n v="4980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4.6086 : CONTROL/INSTRUMENTATION "/>
    <x v="0"/>
    <s v="Retirement"/>
    <x v="0"/>
    <d v="2014-12-01T00:00:00"/>
    <x v="0"/>
    <n v="-6"/>
    <n v="-348228.34"/>
  </r>
  <r>
    <n v="50300"/>
    <s v="Putnam Comm"/>
    <s v="PUTNAM POWER PLANT COMMON - 5012905000"/>
    <s v="101000 Electric Plant In Service"/>
    <x v="0"/>
    <s v="1979"/>
    <d v="1979-07-01T00:00:00"/>
    <d v="1979-07-01T00:00:00"/>
    <s v="34200Z000-PG0905-Putnam Comm"/>
    <x v="1"/>
    <s v="523.6231 : PIPING"/>
    <x v="0"/>
    <s v="Retirement"/>
    <x v="0"/>
    <d v="2014-12-01T00:00:00"/>
    <x v="0"/>
    <n v="0"/>
    <n v="-41.71"/>
  </r>
  <r>
    <n v="52200"/>
    <s v="Putnam U1"/>
    <s v="PUTNAM UNIT #1 - 5012905100"/>
    <s v="101000 Electric Plant In Service"/>
    <x v="0"/>
    <s v="1978"/>
    <d v="1978-07-01T00:00:00"/>
    <d v="1978-07-01T00:00:00"/>
    <s v="34300Z000-PG0905-Putnam U1"/>
    <x v="2"/>
    <s v="351.3166 : VALVE, POWER OPERATED 8 "/>
    <x v="0"/>
    <s v="Retirement"/>
    <x v="0"/>
    <d v="2014-12-01T00:00:00"/>
    <x v="0"/>
    <n v="-4"/>
    <n v="-4894.08"/>
  </r>
  <r>
    <n v="53000"/>
    <s v="Putnam U1"/>
    <s v="PUTNAM UNIT #1 - 5012905100"/>
    <s v="101000 Electric Plant In Service"/>
    <x v="0"/>
    <s v="1990"/>
    <d v="1990-07-01T00:00:00"/>
    <d v="1990-07-01T00:00:00"/>
    <s v="34300Z000-PG0905-Putnam U1"/>
    <x v="2"/>
    <s v="833.9305 : HEAT EXCHANGER, SHELL"/>
    <x v="0"/>
    <s v="Retirement"/>
    <x v="0"/>
    <d v="2014-12-01T00:00:00"/>
    <x v="0"/>
    <n v="-1"/>
    <n v="-120212.47"/>
  </r>
  <r>
    <n v="53600"/>
    <s v="Putnam U2"/>
    <s v="PUTNAM UNIT #2 - 5012905200"/>
    <s v="101000 Electric Plant In Service"/>
    <x v="0"/>
    <s v="2001"/>
    <d v="2001-07-01T00:00:00"/>
    <d v="2001-07-01T00:00:00"/>
    <s v="34400Z000-PG0905-Putnam U2"/>
    <x v="3"/>
    <s v="272.1575 : WEDGE SYSTEM"/>
    <x v="0"/>
    <s v="Retirement"/>
    <x v="0"/>
    <d v="2014-12-01T00:00:00"/>
    <x v="0"/>
    <n v="-1"/>
    <n v="-170475.05"/>
  </r>
  <r>
    <n v="4899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101.0051 : SITE PREPARATION"/>
    <x v="0"/>
    <s v="Retirement"/>
    <x v="0"/>
    <d v="2014-12-01T00:00:00"/>
    <x v="0"/>
    <n v="-1"/>
    <n v="-50787.92"/>
  </r>
  <r>
    <n v="49063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0.0189 : SUPERSTRUCTURE"/>
    <x v="0"/>
    <s v="Retirement"/>
    <x v="0"/>
    <d v="2014-12-01T00:00:00"/>
    <x v="0"/>
    <n v="-1"/>
    <n v="-17199"/>
  </r>
  <r>
    <n v="49065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0.0191 : ROOF"/>
    <x v="0"/>
    <s v="Retirement"/>
    <x v="0"/>
    <d v="2014-12-01T00:00:00"/>
    <x v="0"/>
    <n v="-57"/>
    <n v="-3969"/>
  </r>
  <r>
    <n v="49067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0.0195 : LIGHTING SYSTEM COMPLETE"/>
    <x v="0"/>
    <s v="Retirement"/>
    <x v="0"/>
    <d v="2014-12-01T00:00:00"/>
    <x v="0"/>
    <n v="-1"/>
    <n v="-1323"/>
  </r>
  <r>
    <n v="49069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0.0197 : HVAC SYSTEM COMPLETE"/>
    <x v="0"/>
    <s v="Retirement"/>
    <x v="0"/>
    <d v="2014-12-01T00:00:00"/>
    <x v="0"/>
    <n v="0"/>
    <n v="-1323"/>
  </r>
  <r>
    <n v="49071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0.0211 : SUBSTRUCTURE/FOUNDATION"/>
    <x v="0"/>
    <s v="Retirement"/>
    <x v="0"/>
    <d v="2014-12-01T00:00:00"/>
    <x v="0"/>
    <n v="-1"/>
    <n v="-2646"/>
  </r>
  <r>
    <n v="49073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321.0218 : SUPERSTRUCTURE"/>
    <x v="0"/>
    <s v="Retirement"/>
    <x v="0"/>
    <d v="2014-12-01T00:00:00"/>
    <x v="0"/>
    <n v="0"/>
    <n v="-1751.97"/>
  </r>
  <r>
    <n v="49074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1.0218 : SUPERSTRUCTURE"/>
    <x v="0"/>
    <s v="Retirement"/>
    <x v="0"/>
    <d v="2014-12-01T00:00:00"/>
    <x v="0"/>
    <n v="-1"/>
    <n v="-64879.57"/>
  </r>
  <r>
    <n v="49075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321.0218 : SUPERSTRUCTURE"/>
    <x v="0"/>
    <s v="Retirement"/>
    <x v="0"/>
    <d v="2014-12-01T00:00:00"/>
    <x v="0"/>
    <n v="0"/>
    <n v="-31566.52"/>
  </r>
  <r>
    <n v="49076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1.0218 : SUPERSTRUCTURE"/>
    <x v="0"/>
    <s v="Retirement"/>
    <x v="0"/>
    <d v="2014-12-01T00:00:00"/>
    <x v="0"/>
    <n v="0"/>
    <n v="-72177.179999999993"/>
  </r>
  <r>
    <n v="49077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1.0220 : ROOF"/>
    <x v="0"/>
    <s v="Retirement"/>
    <x v="0"/>
    <d v="2014-12-01T00:00:00"/>
    <x v="0"/>
    <n v="-990"/>
    <n v="-17694.43"/>
  </r>
  <r>
    <n v="49078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1.0220 : ROOF"/>
    <x v="0"/>
    <s v="Retirement"/>
    <x v="0"/>
    <d v="2014-12-01T00:00:00"/>
    <x v="0"/>
    <n v="-256"/>
    <n v="-20622.05"/>
  </r>
  <r>
    <n v="49079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1.0223 : PLUMBING SYSTEM COMPLETE"/>
    <x v="0"/>
    <s v="Retirement"/>
    <x v="0"/>
    <d v="2014-12-01T00:00:00"/>
    <x v="0"/>
    <n v="-1"/>
    <n v="-5898.13"/>
  </r>
  <r>
    <n v="49080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1.0224 : LIGHTING SYSTEM COMPLETE"/>
    <x v="0"/>
    <s v="Retirement"/>
    <x v="0"/>
    <d v="2014-12-01T00:00:00"/>
    <x v="0"/>
    <n v="-1"/>
    <n v="-11796.29"/>
  </r>
  <r>
    <n v="49081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1.0240 : SUBSTRUCTURE/FOUNDATION"/>
    <x v="0"/>
    <s v="Retirement"/>
    <x v="0"/>
    <d v="2014-12-01T00:00:00"/>
    <x v="0"/>
    <n v="-1"/>
    <n v="-17694.43"/>
  </r>
  <r>
    <n v="49082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321.0240 : SUBSTRUCTURE/FOUNDATION"/>
    <x v="0"/>
    <s v="Retirement"/>
    <x v="0"/>
    <d v="2014-12-01T00:00:00"/>
    <x v="0"/>
    <n v="0"/>
    <n v="-2081"/>
  </r>
  <r>
    <n v="49083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1.0240 : SUBSTRUCTURE/FOUNDATION"/>
    <x v="0"/>
    <s v="Retirement"/>
    <x v="0"/>
    <d v="2014-12-01T00:00:00"/>
    <x v="0"/>
    <n v="0"/>
    <n v="-10311.030000000001"/>
  </r>
  <r>
    <n v="4908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2.0247 : SUPERSTRUCTURE"/>
    <x v="0"/>
    <s v="Retirement"/>
    <x v="0"/>
    <d v="2014-12-01T00:00:00"/>
    <x v="0"/>
    <n v="-1"/>
    <n v="-27862.85"/>
  </r>
  <r>
    <n v="49087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2.0249 : ROOF"/>
    <x v="0"/>
    <s v="Retirement"/>
    <x v="0"/>
    <d v="2014-12-01T00:00:00"/>
    <x v="0"/>
    <n v="-42"/>
    <n v="-1633.77"/>
  </r>
  <r>
    <n v="4909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2.0252 : PLUMBING SYSTEM COMPLETE"/>
    <x v="0"/>
    <s v="Retirement"/>
    <x v="0"/>
    <d v="2014-12-01T00:00:00"/>
    <x v="0"/>
    <n v="-1"/>
    <n v="-6212.92"/>
  </r>
  <r>
    <n v="4909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2.0253 : LIGHTING SYSTEM COMPLETE"/>
    <x v="0"/>
    <s v="Retirement"/>
    <x v="0"/>
    <d v="2014-12-01T00:00:00"/>
    <x v="0"/>
    <n v="-2"/>
    <n v="-11601.26"/>
  </r>
  <r>
    <n v="49096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2.0269 : SUBSTRUCTURE/FOUNDATION"/>
    <x v="0"/>
    <s v="Retirement"/>
    <x v="0"/>
    <d v="2014-12-01T00:00:00"/>
    <x v="0"/>
    <n v="-1"/>
    <n v="-9037.2000000000007"/>
  </r>
  <r>
    <n v="49127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1.1019 : PIPING"/>
    <x v="0"/>
    <s v="Retirement"/>
    <x v="0"/>
    <d v="2014-12-01T00:00:00"/>
    <x v="0"/>
    <n v="0"/>
    <n v="-16931.78"/>
  </r>
  <r>
    <n v="49128"/>
    <s v="Putnam Comm"/>
    <s v="PUTNAM POWER PLANT COMMON - 5012905000"/>
    <s v="101000 Electric Plant In Service"/>
    <x v="0"/>
    <s v="1991"/>
    <d v="1991-07-01T00:00:00"/>
    <d v="1991-07-01T00:00:00"/>
    <s v="34100Z000-PG0905-Putnam Comm"/>
    <x v="0"/>
    <s v="201.1019 : PIPING"/>
    <x v="0"/>
    <s v="Retirement"/>
    <x v="0"/>
    <d v="2014-12-01T00:00:00"/>
    <x v="0"/>
    <n v="0"/>
    <n v="-47047.98"/>
  </r>
  <r>
    <n v="4916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3.1049 : ROAD"/>
    <x v="0"/>
    <s v="Retirement"/>
    <x v="0"/>
    <d v="2014-12-01T00:00:00"/>
    <x v="0"/>
    <n v="-14320"/>
    <n v="-430218.21"/>
  </r>
  <r>
    <n v="49161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203.1049 : ROAD"/>
    <x v="0"/>
    <s v="Retirement"/>
    <x v="0"/>
    <d v="2014-12-01T00:00:00"/>
    <x v="0"/>
    <n v="-510"/>
    <n v="-10550"/>
  </r>
  <r>
    <n v="4917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3.1050 : PARKING LOT/SURFACING AN"/>
    <x v="0"/>
    <s v="Retirement"/>
    <x v="0"/>
    <d v="2014-12-01T00:00:00"/>
    <x v="0"/>
    <n v="-3580"/>
    <n v="-655068.85"/>
  </r>
  <r>
    <n v="49180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203.1050 : PARKING LOT/SURFACING AN"/>
    <x v="0"/>
    <s v="Retirement"/>
    <x v="0"/>
    <d v="2014-12-01T00:00:00"/>
    <x v="0"/>
    <n v="-1468"/>
    <n v="-33443.39"/>
  </r>
  <r>
    <n v="4920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4.1058 : DRIVE, ELECTRIC MOTOR, C"/>
    <x v="0"/>
    <s v="Retirement"/>
    <x v="0"/>
    <d v="2014-12-01T00:00:00"/>
    <x v="0"/>
    <n v="-1"/>
    <n v="-20025.830000000002"/>
  </r>
  <r>
    <n v="4921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4.1059 : PUMP COMPLETE"/>
    <x v="0"/>
    <s v="Retirement"/>
    <x v="0"/>
    <d v="2014-12-01T00:00:00"/>
    <x v="0"/>
    <n v="-1"/>
    <n v="-8296.41"/>
  </r>
  <r>
    <n v="4921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4.1060 : TANK"/>
    <x v="0"/>
    <s v="Retirement"/>
    <x v="0"/>
    <d v="2014-12-01T00:00:00"/>
    <x v="0"/>
    <n v="-1"/>
    <n v="-94703.21"/>
  </r>
  <r>
    <n v="4922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4.1063 : PIPING"/>
    <x v="0"/>
    <s v="Retirement"/>
    <x v="0"/>
    <d v="2014-12-01T00:00:00"/>
    <x v="0"/>
    <n v="-6215"/>
    <n v="-191545.16"/>
  </r>
  <r>
    <n v="4922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4.1064 : FIRE PROTECTION SYSTEM"/>
    <x v="0"/>
    <s v="Retirement"/>
    <x v="0"/>
    <d v="2014-12-01T00:00:00"/>
    <x v="0"/>
    <n v="-1"/>
    <n v="-33131.86"/>
  </r>
  <r>
    <n v="4924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5.1085 : LANDSCAPING"/>
    <x v="0"/>
    <s v="Retirement"/>
    <x v="0"/>
    <d v="2014-12-01T00:00:00"/>
    <x v="0"/>
    <n v="-1"/>
    <n v="-599926.19999999995"/>
  </r>
  <r>
    <n v="49242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205.1085 : LANDSCAPING"/>
    <x v="0"/>
    <s v="Retirement"/>
    <x v="0"/>
    <d v="2014-12-01T00:00:00"/>
    <x v="0"/>
    <n v="0"/>
    <n v="-1505.03"/>
  </r>
  <r>
    <n v="49243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205.1085 : LANDSCAPING"/>
    <x v="0"/>
    <s v="Retirement"/>
    <x v="0"/>
    <d v="2014-12-01T00:00:00"/>
    <x v="0"/>
    <n v="0"/>
    <n v="-2706.18"/>
  </r>
  <r>
    <n v="49244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205.1085 : LANDSCAPING"/>
    <x v="0"/>
    <s v="Retirement"/>
    <x v="0"/>
    <d v="2014-12-01T00:00:00"/>
    <x v="0"/>
    <n v="0"/>
    <n v="-101990.87"/>
  </r>
  <r>
    <n v="49245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205.1085 : LANDSCAPING"/>
    <x v="0"/>
    <s v="Retirement"/>
    <x v="0"/>
    <d v="2014-12-01T00:00:00"/>
    <x v="0"/>
    <n v="0"/>
    <n v="-2554.3200000000002"/>
  </r>
  <r>
    <n v="49246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205.1085 : LANDSCAPING"/>
    <x v="0"/>
    <s v="Retirement"/>
    <x v="0"/>
    <d v="2014-12-01T00:00:00"/>
    <x v="0"/>
    <n v="0"/>
    <n v="-18548.900000000001"/>
  </r>
  <r>
    <n v="49263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206.1108 : SEWAGE TREATMENT EQUIPME"/>
    <x v="0"/>
    <s v="Retirement"/>
    <x v="0"/>
    <d v="2014-12-01T00:00:00"/>
    <x v="0"/>
    <n v="0"/>
    <n v="-7269.99"/>
  </r>
  <r>
    <n v="49271"/>
    <s v="Putnam Comm"/>
    <s v="PUTNAM POWER PLANT COMMON - 5012905000"/>
    <s v="101000 Electric Plant In Service"/>
    <x v="0"/>
    <s v="1964"/>
    <d v="1964-07-01T00:00:00"/>
    <d v="1964-07-01T00:00:00"/>
    <s v="34100Z000-PG0905-Putnam Comm"/>
    <x v="0"/>
    <s v="205.1141 : FENCING"/>
    <x v="0"/>
    <s v="Retirement"/>
    <x v="0"/>
    <d v="2014-12-01T00:00:00"/>
    <x v="0"/>
    <n v="0"/>
    <n v="-8096.37"/>
  </r>
  <r>
    <n v="49272"/>
    <s v="Putnam Comm"/>
    <s v="PUTNAM POWER PLANT COMMON - 5012905000"/>
    <s v="101000 Electric Plant In Service"/>
    <x v="0"/>
    <s v="1974"/>
    <d v="1974-07-01T00:00:00"/>
    <d v="1974-07-01T00:00:00"/>
    <s v="34100Z000-PG0905-Putnam Comm"/>
    <x v="0"/>
    <s v="205.1141 : FENCING"/>
    <x v="0"/>
    <s v="Retirement"/>
    <x v="0"/>
    <d v="2014-12-01T00:00:00"/>
    <x v="0"/>
    <n v="0"/>
    <n v="-14424.05"/>
  </r>
  <r>
    <n v="49273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5.1141 : FENCING"/>
    <x v="0"/>
    <s v="Retirement"/>
    <x v="0"/>
    <d v="2014-12-01T00:00:00"/>
    <x v="0"/>
    <n v="-2015"/>
    <n v="-110209.57"/>
  </r>
  <r>
    <n v="49274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205.1141 : FENCING"/>
    <x v="0"/>
    <s v="Retirement"/>
    <x v="0"/>
    <d v="2014-12-01T00:00:00"/>
    <x v="0"/>
    <n v="-206"/>
    <n v="-2981.52"/>
  </r>
  <r>
    <n v="49275"/>
    <s v="Putnam Comm"/>
    <s v="PUTNAM POWER PLANT COMMON - 5012905000"/>
    <s v="101000 Electric Plant In Service"/>
    <x v="0"/>
    <s v="1980"/>
    <d v="1980-07-01T00:00:00"/>
    <d v="1980-07-01T00:00:00"/>
    <s v="34100Z000-PG0905-Putnam Comm"/>
    <x v="0"/>
    <s v="205.1141 : FENCING"/>
    <x v="0"/>
    <s v="Retirement"/>
    <x v="0"/>
    <d v="2014-12-01T00:00:00"/>
    <x v="0"/>
    <n v="-2162"/>
    <n v="-79604.45"/>
  </r>
  <r>
    <n v="49276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205.1141 : FENCING"/>
    <x v="0"/>
    <s v="Retirement"/>
    <x v="0"/>
    <d v="2014-12-01T00:00:00"/>
    <x v="0"/>
    <n v="-570"/>
    <n v="-4371.1000000000004"/>
  </r>
  <r>
    <n v="49277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205.1141 : FENCING"/>
    <x v="0"/>
    <s v="Retirement"/>
    <x v="0"/>
    <d v="2014-12-01T00:00:00"/>
    <x v="0"/>
    <n v="-755"/>
    <n v="-50601.09"/>
  </r>
  <r>
    <n v="49278"/>
    <s v="Putnam Comm"/>
    <s v="PUTNAM POWER PLANT COMMON - 5012905000"/>
    <s v="101000 Electric Plant In Service"/>
    <x v="0"/>
    <s v="1990"/>
    <d v="1990-07-01T00:00:00"/>
    <d v="1990-07-01T00:00:00"/>
    <s v="34100Z000-PG0905-Putnam Comm"/>
    <x v="0"/>
    <s v="205.1141 : FENCING"/>
    <x v="0"/>
    <s v="Retirement"/>
    <x v="0"/>
    <d v="2014-12-01T00:00:00"/>
    <x v="0"/>
    <n v="-1900"/>
    <n v="-10897"/>
  </r>
  <r>
    <n v="4930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8.1151 : CHANNEL IMPROVEMENTS, IN"/>
    <x v="0"/>
    <s v="Retirement"/>
    <x v="0"/>
    <d v="2014-12-01T00:00:00"/>
    <x v="0"/>
    <n v="0"/>
    <n v="-32444.400000000001"/>
  </r>
  <r>
    <n v="4930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8.1153 : DOCK, WHARF, OR PIER"/>
    <x v="0"/>
    <s v="Retirement"/>
    <x v="0"/>
    <d v="2014-12-01T00:00:00"/>
    <x v="0"/>
    <n v="0"/>
    <n v="-5046.5"/>
  </r>
  <r>
    <n v="49306"/>
    <s v="Putnam Comm"/>
    <s v="PUTNAM POWER PLANT COMMON - 5012905000"/>
    <s v="101000 Electric Plant In Service"/>
    <x v="0"/>
    <s v="1978"/>
    <d v="1978-07-01T00:00:00"/>
    <d v="1978-07-01T00:00:00"/>
    <s v="34100Z000-PG0905-Putnam Comm"/>
    <x v="0"/>
    <s v="208.1153 : DOCK, WHARF, OR PIER"/>
    <x v="0"/>
    <s v="Retirement"/>
    <x v="0"/>
    <d v="2014-12-01T00:00:00"/>
    <x v="0"/>
    <n v="-444"/>
    <n v="-879637.06"/>
  </r>
  <r>
    <n v="4931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8.1160 : FOUNDATION/PILE"/>
    <x v="0"/>
    <s v="Retirement"/>
    <x v="0"/>
    <d v="2014-12-01T00:00:00"/>
    <x v="0"/>
    <n v="-1"/>
    <n v="-96072.85"/>
  </r>
  <r>
    <n v="49319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210.1192 : PUMP COMPLETE"/>
    <x v="0"/>
    <s v="Retirement"/>
    <x v="0"/>
    <d v="2014-12-01T00:00:00"/>
    <x v="0"/>
    <n v="-2"/>
    <n v="-15153.9"/>
  </r>
  <r>
    <n v="4932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10.1199 : LINER, COMPLETE"/>
    <x v="0"/>
    <s v="Retirement"/>
    <x v="0"/>
    <d v="2014-12-01T00:00:00"/>
    <x v="0"/>
    <n v="-3"/>
    <n v="-170031.23"/>
  </r>
  <r>
    <n v="49321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210.1199 : LINER, COMPLETE"/>
    <x v="0"/>
    <s v="Retirement"/>
    <x v="0"/>
    <d v="2014-12-01T00:00:00"/>
    <x v="0"/>
    <n v="0"/>
    <n v="-427598.86"/>
  </r>
  <r>
    <n v="4932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10.1201 : POND"/>
    <x v="0"/>
    <s v="Retirement"/>
    <x v="0"/>
    <d v="2014-12-01T00:00:00"/>
    <x v="0"/>
    <n v="-4"/>
    <n v="-358596.07"/>
  </r>
  <r>
    <n v="49325"/>
    <s v="Putnam Comm"/>
    <s v="PUTNAM POWER PLANT COMMON - 5012905000"/>
    <s v="101000 Electric Plant In Service"/>
    <x v="0"/>
    <s v="1988"/>
    <d v="1988-07-01T00:00:00"/>
    <d v="1988-07-01T00:00:00"/>
    <s v="34100Z000-PG0905-Putnam Comm"/>
    <x v="0"/>
    <s v="210.1201 : POND"/>
    <x v="0"/>
    <s v="Retirement"/>
    <x v="0"/>
    <d v="2014-12-01T00:00:00"/>
    <x v="0"/>
    <n v="0"/>
    <n v="-39421.67"/>
  </r>
  <r>
    <n v="4942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08.2314 : SUPERSTRUCTURE"/>
    <x v="0"/>
    <s v="Retirement"/>
    <x v="0"/>
    <d v="2014-12-01T00:00:00"/>
    <x v="0"/>
    <n v="-1"/>
    <n v="-13742.94"/>
  </r>
  <r>
    <n v="49423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08.2316 : ROOF"/>
    <x v="0"/>
    <s v="Retirement"/>
    <x v="0"/>
    <d v="2014-12-01T00:00:00"/>
    <x v="0"/>
    <n v="-25"/>
    <n v="-1908.73"/>
  </r>
  <r>
    <n v="4942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08.2320 : LIGHTING SYSTEM COMPLETE"/>
    <x v="0"/>
    <s v="Retirement"/>
    <x v="0"/>
    <d v="2014-12-01T00:00:00"/>
    <x v="0"/>
    <n v="-1"/>
    <n v="-1145.24"/>
  </r>
  <r>
    <n v="4942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08.2322 : HVAC SYSTEM COMPLETE"/>
    <x v="0"/>
    <s v="Retirement"/>
    <x v="0"/>
    <d v="2014-12-01T00:00:00"/>
    <x v="0"/>
    <n v="-1"/>
    <n v="-381.74"/>
  </r>
  <r>
    <n v="49426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08.2336 : SUBSTRUCTURE/FOUNDATION"/>
    <x v="0"/>
    <s v="Retirement"/>
    <x v="0"/>
    <d v="2014-12-01T00:00:00"/>
    <x v="0"/>
    <n v="-1"/>
    <n v="-1908.74"/>
  </r>
  <r>
    <n v="49427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09.2366 : SUPERSTRUCTURE"/>
    <x v="0"/>
    <s v="Retirement"/>
    <x v="0"/>
    <d v="2014-12-01T00:00:00"/>
    <x v="0"/>
    <n v="-1"/>
    <n v="-134381.53"/>
  </r>
  <r>
    <n v="49428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09.2368 : ROOF"/>
    <x v="0"/>
    <s v="Retirement"/>
    <x v="0"/>
    <d v="2014-12-01T00:00:00"/>
    <x v="0"/>
    <n v="-278"/>
    <n v="-28290.85"/>
  </r>
  <r>
    <n v="49429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09.2371 : PLUMBING SYSTEM COMPLETE"/>
    <x v="0"/>
    <s v="Retirement"/>
    <x v="0"/>
    <d v="2014-12-01T00:00:00"/>
    <x v="0"/>
    <n v="-1"/>
    <n v="-16503"/>
  </r>
  <r>
    <n v="49430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09.2372 : LIGHTING SYSTEM COMPLETE"/>
    <x v="0"/>
    <s v="Retirement"/>
    <x v="0"/>
    <d v="2014-12-01T00:00:00"/>
    <x v="0"/>
    <n v="-1"/>
    <n v="-44793.85"/>
  </r>
  <r>
    <n v="49432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09.2388 : SUBSTRUCTURE/FOUNDATION"/>
    <x v="0"/>
    <s v="Retirement"/>
    <x v="0"/>
    <d v="2014-12-01T00:00:00"/>
    <x v="0"/>
    <n v="-1"/>
    <n v="-2357.5700000000002"/>
  </r>
  <r>
    <n v="4943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0.2418 : SUPERSTRUCTURE"/>
    <x v="0"/>
    <s v="Retirement"/>
    <x v="0"/>
    <d v="2014-12-01T00:00:00"/>
    <x v="0"/>
    <n v="-1"/>
    <n v="-35133.769999999997"/>
  </r>
  <r>
    <n v="49437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0.2420 : ROOF"/>
    <x v="0"/>
    <s v="Retirement"/>
    <x v="0"/>
    <d v="2014-12-01T00:00:00"/>
    <x v="0"/>
    <n v="-200"/>
    <n v="-14950.53"/>
  </r>
  <r>
    <n v="4944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0.2424 : LIGHTING SYSTEM COMPLETE"/>
    <x v="0"/>
    <s v="Retirement"/>
    <x v="0"/>
    <d v="2014-12-01T00:00:00"/>
    <x v="0"/>
    <n v="-1"/>
    <n v="-2242.5700000000002"/>
  </r>
  <r>
    <n v="4944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0.2432 : FIRE PROTECTION SYS COMP"/>
    <x v="0"/>
    <s v="Retirement"/>
    <x v="0"/>
    <d v="2014-12-01T00:00:00"/>
    <x v="0"/>
    <n v="-1"/>
    <n v="-3737.63"/>
  </r>
  <r>
    <n v="49443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0.2440 : SUBSTRUCTURE/FOUNDATION"/>
    <x v="0"/>
    <s v="Retirement"/>
    <x v="0"/>
    <d v="2014-12-01T00:00:00"/>
    <x v="0"/>
    <n v="-1"/>
    <n v="-18688.16"/>
  </r>
  <r>
    <n v="4945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22 : SUPERSTRUCTURE"/>
    <x v="0"/>
    <s v="Retirement"/>
    <x v="0"/>
    <d v="2014-12-01T00:00:00"/>
    <x v="0"/>
    <n v="-1"/>
    <n v="-265083.2"/>
  </r>
  <r>
    <n v="49455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327.2522 : SUPERSTRUCTURE"/>
    <x v="0"/>
    <s v="Retirement"/>
    <x v="0"/>
    <d v="2014-12-01T00:00:00"/>
    <x v="0"/>
    <n v="0"/>
    <n v="-313.69"/>
  </r>
  <r>
    <n v="49456"/>
    <s v="Putnam Comm"/>
    <s v="PUTNAM POWER PLANT COMMON - 5012905000"/>
    <s v="101000 Electric Plant In Service"/>
    <x v="0"/>
    <s v="1980"/>
    <d v="1980-07-01T00:00:00"/>
    <d v="1980-07-01T00:00:00"/>
    <s v="34100Z000-PG0905-Putnam Comm"/>
    <x v="0"/>
    <s v="327.2522 : SUPERSTRUCTURE"/>
    <x v="0"/>
    <s v="Retirement"/>
    <x v="0"/>
    <d v="2014-12-01T00:00:00"/>
    <x v="0"/>
    <n v="0"/>
    <n v="-8720.73"/>
  </r>
  <r>
    <n v="49457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327.2522 : SUPERSTRUCTURE"/>
    <x v="0"/>
    <s v="Retirement"/>
    <x v="0"/>
    <d v="2014-12-01T00:00:00"/>
    <x v="0"/>
    <n v="0"/>
    <n v="-3354.85"/>
  </r>
  <r>
    <n v="49458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327.2522 : SUPERSTRUCTURE"/>
    <x v="0"/>
    <s v="Retirement"/>
    <x v="0"/>
    <d v="2014-12-01T00:00:00"/>
    <x v="0"/>
    <n v="0"/>
    <n v="-2136.33"/>
  </r>
  <r>
    <n v="49459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7.2522 : SUPERSTRUCTURE"/>
    <x v="0"/>
    <s v="Retirement"/>
    <x v="0"/>
    <d v="2014-12-01T00:00:00"/>
    <x v="0"/>
    <n v="0"/>
    <n v="-5555.67"/>
  </r>
  <r>
    <n v="49460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27.2522 : SUPERSTRUCTURE"/>
    <x v="0"/>
    <s v="Retirement"/>
    <x v="0"/>
    <d v="2014-12-01T00:00:00"/>
    <x v="0"/>
    <n v="0"/>
    <n v="-24829.52"/>
  </r>
  <r>
    <n v="49461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327.2522 : SUPERSTRUCTURE"/>
    <x v="0"/>
    <s v="Retirement"/>
    <x v="0"/>
    <d v="2014-12-01T00:00:00"/>
    <x v="0"/>
    <n v="0"/>
    <n v="-802.5"/>
  </r>
  <r>
    <n v="49462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22 : SUPERSTRUCTURE"/>
    <x v="0"/>
    <s v="Retirement"/>
    <x v="0"/>
    <d v="2014-12-01T00:00:00"/>
    <x v="0"/>
    <n v="-1"/>
    <n v="-119370.11"/>
  </r>
  <r>
    <n v="49463"/>
    <s v="Putnam Comm"/>
    <s v="PUTNAM POWER PLANT COMMON - 5012905000"/>
    <s v="101000 Electric Plant In Service"/>
    <x v="0"/>
    <s v="1992"/>
    <d v="1992-07-01T00:00:00"/>
    <d v="1992-07-01T00:00:00"/>
    <s v="34100Z000-PG0905-Putnam Comm"/>
    <x v="0"/>
    <s v="327.2522 : SUPERSTRUCTURE"/>
    <x v="0"/>
    <s v="Retirement"/>
    <x v="0"/>
    <d v="2014-12-01T00:00:00"/>
    <x v="0"/>
    <n v="0"/>
    <n v="-7402.8"/>
  </r>
  <r>
    <n v="4949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24 : ROOF"/>
    <x v="0"/>
    <s v="Retirement"/>
    <x v="0"/>
    <d v="2014-12-01T00:00:00"/>
    <x v="0"/>
    <n v="-1490"/>
    <n v="-9171.4699999999993"/>
  </r>
  <r>
    <n v="49491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24 : ROOF"/>
    <x v="0"/>
    <s v="Retirement"/>
    <x v="0"/>
    <d v="2014-12-01T00:00:00"/>
    <x v="0"/>
    <n v="-278"/>
    <n v="-3460"/>
  </r>
  <r>
    <n v="49503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27 : PLUMBING SYSTEM COMPLETE"/>
    <x v="0"/>
    <s v="Retirement"/>
    <x v="0"/>
    <d v="2014-12-01T00:00:00"/>
    <x v="0"/>
    <n v="-1"/>
    <n v="-47451.34"/>
  </r>
  <r>
    <n v="49517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28 : LIGHTING SYSTEM COMPLETE"/>
    <x v="0"/>
    <s v="Retirement"/>
    <x v="0"/>
    <d v="2014-12-01T00:00:00"/>
    <x v="0"/>
    <n v="-8"/>
    <n v="-147524.81"/>
  </r>
  <r>
    <n v="49518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28 : LIGHTING SYSTEM COMPLETE"/>
    <x v="0"/>
    <s v="Retirement"/>
    <x v="0"/>
    <d v="2014-12-01T00:00:00"/>
    <x v="0"/>
    <n v="-1"/>
    <n v="-32870.019999999997"/>
  </r>
  <r>
    <n v="49536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7.2530 : HVAC SYSTEM COMPLETE"/>
    <x v="0"/>
    <s v="Retirement"/>
    <x v="0"/>
    <d v="2014-12-01T00:00:00"/>
    <x v="0"/>
    <n v="0"/>
    <n v="-3482.46"/>
  </r>
  <r>
    <n v="49537"/>
    <s v="Putnam Comm"/>
    <s v="PUTNAM POWER PLANT COMMON - 5012905000"/>
    <s v="101000 Electric Plant In Service"/>
    <x v="0"/>
    <s v="1985"/>
    <d v="1985-07-01T00:00:00"/>
    <d v="1985-07-01T00:00:00"/>
    <s v="34100Z000-PG0905-Putnam Comm"/>
    <x v="0"/>
    <s v="327.2530 : HVAC SYSTEM COMPLETE"/>
    <x v="0"/>
    <s v="Retirement"/>
    <x v="0"/>
    <d v="2014-12-01T00:00:00"/>
    <x v="0"/>
    <n v="0"/>
    <n v="-1200.6400000000001"/>
  </r>
  <r>
    <n v="49539"/>
    <s v="Putnam Comm"/>
    <s v="PUTNAM POWER PLANT COMMON - 5012905000"/>
    <s v="101000 Electric Plant In Service"/>
    <x v="0"/>
    <s v="1990"/>
    <d v="1990-07-01T00:00:00"/>
    <d v="1990-07-01T00:00:00"/>
    <s v="34100Z000-PG0905-Putnam Comm"/>
    <x v="0"/>
    <s v="327.2530 : HVAC SYSTEM COMPLETE"/>
    <x v="0"/>
    <s v="Retirement"/>
    <x v="0"/>
    <d v="2014-12-01T00:00:00"/>
    <x v="0"/>
    <n v="0"/>
    <n v="-2301.6999999999998"/>
  </r>
  <r>
    <n v="49573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36 : FIRE PROTECTION SYS COMP"/>
    <x v="0"/>
    <s v="Retirement"/>
    <x v="0"/>
    <d v="2014-12-01T00:00:00"/>
    <x v="0"/>
    <n v="-1"/>
    <n v="-20336.28"/>
  </r>
  <r>
    <n v="49574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327.2536 : FIRE PROTECTION SYS COMP"/>
    <x v="0"/>
    <s v="Retirement"/>
    <x v="0"/>
    <d v="2014-12-01T00:00:00"/>
    <x v="0"/>
    <n v="-1"/>
    <n v="-16797.61"/>
  </r>
  <r>
    <n v="4958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44 : SUBSTRUCTURE/FOUNDATION"/>
    <x v="0"/>
    <s v="Retirement"/>
    <x v="0"/>
    <d v="2014-12-01T00:00:00"/>
    <x v="0"/>
    <n v="-1"/>
    <n v="-77515.320000000007"/>
  </r>
  <r>
    <n v="4959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8.2574 : SUPERSTRUCTURE"/>
    <x v="0"/>
    <s v="Retirement"/>
    <x v="0"/>
    <d v="2014-12-01T00:00:00"/>
    <x v="0"/>
    <n v="-1"/>
    <n v="-84496.93"/>
  </r>
  <r>
    <n v="49593"/>
    <s v="Putnam Comm"/>
    <s v="PUTNAM POWER PLANT COMMON - 5012905000"/>
    <s v="101000 Electric Plant In Service"/>
    <x v="0"/>
    <s v="1980"/>
    <d v="1980-07-01T00:00:00"/>
    <d v="1980-07-01T00:00:00"/>
    <s v="34100Z000-PG0905-Putnam Comm"/>
    <x v="0"/>
    <s v="328.2574 : SUPERSTRUCTURE"/>
    <x v="0"/>
    <s v="Retirement"/>
    <x v="0"/>
    <d v="2014-12-01T00:00:00"/>
    <x v="0"/>
    <n v="0"/>
    <n v="-20613.580000000002"/>
  </r>
  <r>
    <n v="49594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28.2574 : SUPERSTRUCTURE"/>
    <x v="0"/>
    <s v="Retirement"/>
    <x v="0"/>
    <d v="2014-12-01T00:00:00"/>
    <x v="0"/>
    <n v="0"/>
    <n v="-92395.76"/>
  </r>
  <r>
    <n v="4959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8.2576 : ROOF"/>
    <x v="0"/>
    <s v="Retirement"/>
    <x v="0"/>
    <d v="2014-12-01T00:00:00"/>
    <x v="0"/>
    <n v="-1778"/>
    <n v="-33798.769999999997"/>
  </r>
  <r>
    <n v="49601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8.2579 : PLUMBING SYSTEM COMPLETE"/>
    <x v="0"/>
    <s v="Retirement"/>
    <x v="0"/>
    <d v="2014-12-01T00:00:00"/>
    <x v="0"/>
    <n v="0"/>
    <n v="-3000"/>
  </r>
  <r>
    <n v="49604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28.2582 : HVAC SYSTEM COMPLETE"/>
    <x v="0"/>
    <s v="Retirement"/>
    <x v="0"/>
    <d v="2014-12-01T00:00:00"/>
    <x v="0"/>
    <n v="-1"/>
    <n v="-46489.95"/>
  </r>
  <r>
    <n v="4960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8.2596 : SUBSTRUCTURE/FOUNDATION"/>
    <x v="0"/>
    <s v="Retirement"/>
    <x v="0"/>
    <d v="2014-12-01T00:00:00"/>
    <x v="0"/>
    <n v="-1"/>
    <n v="-49083.15"/>
  </r>
  <r>
    <n v="49654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331.2730 : SUPERSTRUCTURE"/>
    <x v="0"/>
    <s v="Retirement"/>
    <x v="0"/>
    <d v="2014-12-01T00:00:00"/>
    <x v="0"/>
    <n v="-1"/>
    <n v="-53902.879999999997"/>
  </r>
  <r>
    <n v="49658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331.2735 : PLUMBING SYSTEM COMPLETE"/>
    <x v="0"/>
    <s v="Retirement"/>
    <x v="0"/>
    <d v="2014-12-01T00:00:00"/>
    <x v="0"/>
    <n v="-1"/>
    <n v="-2800.65"/>
  </r>
  <r>
    <n v="49660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331.2736 : LIGHTING SYSTEM COMPLETE"/>
    <x v="0"/>
    <s v="Retirement"/>
    <x v="0"/>
    <d v="2014-12-01T00:00:00"/>
    <x v="0"/>
    <n v="-1"/>
    <n v="-2800.65"/>
  </r>
  <r>
    <n v="49663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331.2749 : SUBSTRUCTURE/FOUNDATION"/>
    <x v="0"/>
    <s v="Retirement"/>
    <x v="0"/>
    <d v="2014-12-01T00:00:00"/>
    <x v="0"/>
    <n v="-1"/>
    <n v="-7468.4"/>
  </r>
  <r>
    <n v="49665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31.2750 : PLAYGROUND FACILITIES"/>
    <x v="0"/>
    <s v="Retirement"/>
    <x v="0"/>
    <d v="2014-12-01T00:00:00"/>
    <x v="0"/>
    <n v="0"/>
    <n v="-974.4"/>
  </r>
  <r>
    <n v="49675"/>
    <s v="Putnam Comm"/>
    <s v="PUTNAM POWER PLANT COMMON - 5012905000"/>
    <s v="101000 Electric Plant In Service"/>
    <x v="0"/>
    <s v="1956"/>
    <d v="1956-07-01T00:00:00"/>
    <d v="1956-07-01T00:00:00"/>
    <s v="34100Z000-PG0905-Putnam Comm"/>
    <x v="0"/>
    <s v="350.3110 : BUILDING/SHELTER, COMPLE"/>
    <x v="0"/>
    <s v="Retirement"/>
    <x v="0"/>
    <d v="2014-12-01T00:00:00"/>
    <x v="0"/>
    <n v="0"/>
    <n v="-10218.01"/>
  </r>
  <r>
    <n v="49676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50.3110 : BUILDING/SHELTER, COMPLE"/>
    <x v="0"/>
    <s v="Retirement"/>
    <x v="0"/>
    <d v="2014-12-01T00:00:00"/>
    <x v="0"/>
    <n v="-3"/>
    <n v="-110940.9"/>
  </r>
  <r>
    <n v="49677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350.3110 : BUILDING/SHELTER, COMPLE"/>
    <x v="0"/>
    <s v="Retirement"/>
    <x v="0"/>
    <d v="2014-12-01T00:00:00"/>
    <x v="0"/>
    <n v="-2"/>
    <n v="-8798.8799999999992"/>
  </r>
  <r>
    <n v="49678"/>
    <s v="Putnam Comm"/>
    <s v="PUTNAM POWER PLANT COMMON - 5012905000"/>
    <s v="101000 Electric Plant In Service"/>
    <x v="0"/>
    <s v="1980"/>
    <d v="1980-07-01T00:00:00"/>
    <d v="1980-07-01T00:00:00"/>
    <s v="34100Z000-PG0905-Putnam Comm"/>
    <x v="0"/>
    <s v="350.3110 : BUILDING/SHELTER, COMPLE"/>
    <x v="0"/>
    <s v="Retirement"/>
    <x v="0"/>
    <d v="2014-12-01T00:00:00"/>
    <x v="0"/>
    <n v="0"/>
    <n v="-5314.46"/>
  </r>
  <r>
    <n v="49679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50.3110 : BUILDING/SHELTER, COMPLE"/>
    <x v="0"/>
    <s v="Retirement"/>
    <x v="0"/>
    <d v="2014-12-01T00:00:00"/>
    <x v="0"/>
    <n v="-1"/>
    <n v="-10568.02"/>
  </r>
  <r>
    <n v="49680"/>
    <s v="Putnam Comm"/>
    <s v="PUTNAM POWER PLANT COMMON - 5012905000"/>
    <s v="101000 Electric Plant In Service"/>
    <x v="0"/>
    <s v="1985"/>
    <d v="1985-07-01T00:00:00"/>
    <d v="1985-07-01T00:00:00"/>
    <s v="34100Z000-PG0905-Putnam Comm"/>
    <x v="0"/>
    <s v="350.3110 : BUILDING/SHELTER, COMPLE"/>
    <x v="0"/>
    <s v="Retirement"/>
    <x v="0"/>
    <d v="2014-12-01T00:00:00"/>
    <x v="0"/>
    <n v="0"/>
    <n v="-4066.44"/>
  </r>
  <r>
    <n v="49681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50.3110 : BUILDING/SHELTER, COMPLE"/>
    <x v="0"/>
    <s v="Retirement"/>
    <x v="0"/>
    <d v="2014-12-01T00:00:00"/>
    <x v="0"/>
    <n v="-2"/>
    <n v="-4961.9799999999996"/>
  </r>
  <r>
    <n v="49682"/>
    <s v="Putnam Comm"/>
    <s v="PUTNAM POWER PLANT COMMON - 5012905000"/>
    <s v="101000 Electric Plant In Service"/>
    <x v="0"/>
    <s v="1988"/>
    <d v="1988-07-01T00:00:00"/>
    <d v="1988-07-01T00:00:00"/>
    <s v="34100Z000-PG0905-Putnam Comm"/>
    <x v="0"/>
    <s v="350.3110 : BUILDING/SHELTER, COMPLE"/>
    <x v="0"/>
    <s v="Retirement"/>
    <x v="0"/>
    <d v="2014-12-01T00:00:00"/>
    <x v="0"/>
    <n v="-2"/>
    <n v="-67685.179999999993"/>
  </r>
  <r>
    <n v="49683"/>
    <s v="Putnam Comm"/>
    <s v="PUTNAM POWER PLANT COMMON - 5012905000"/>
    <s v="101000 Electric Plant In Service"/>
    <x v="0"/>
    <s v="1990"/>
    <d v="1990-07-01T00:00:00"/>
    <d v="1990-07-01T00:00:00"/>
    <s v="34100Z000-PG0905-Putnam Comm"/>
    <x v="0"/>
    <s v="350.3110 : BUILDING/SHELTER, COMPLE"/>
    <x v="0"/>
    <s v="Retirement"/>
    <x v="0"/>
    <d v="2014-12-01T00:00:00"/>
    <x v="0"/>
    <n v="0"/>
    <n v="-12425.26"/>
  </r>
  <r>
    <n v="49684"/>
    <s v="Putnam Comm"/>
    <s v="PUTNAM POWER PLANT COMMON - 5012905000"/>
    <s v="101000 Electric Plant In Service"/>
    <x v="0"/>
    <s v="1993"/>
    <d v="1993-07-01T00:00:00"/>
    <d v="1993-07-01T00:00:00"/>
    <s v="34100Z000-PG0905-Putnam Comm"/>
    <x v="0"/>
    <s v="350.3110 : BUILDING/SHELTER, COMPLE"/>
    <x v="0"/>
    <s v="Retirement"/>
    <x v="0"/>
    <d v="2014-12-01T00:00:00"/>
    <x v="0"/>
    <n v="-1"/>
    <n v="-42991.54"/>
  </r>
  <r>
    <n v="49686"/>
    <s v="Putnam Comm"/>
    <s v="PUTNAM POWER PLANT COMMON - 5012905000"/>
    <s v="101000 Electric Plant In Service"/>
    <x v="0"/>
    <s v="1995"/>
    <d v="1995-07-01T00:00:00"/>
    <d v="1995-07-01T00:00:00"/>
    <s v="34100Z000-PG0905-Putnam Comm"/>
    <x v="0"/>
    <s v="350.3110 : BUILDING/SHELTER, COMPLE"/>
    <x v="0"/>
    <s v="Retirement"/>
    <x v="0"/>
    <d v="2014-12-01T00:00:00"/>
    <x v="0"/>
    <n v="-1"/>
    <n v="-4254.6099999999997"/>
  </r>
  <r>
    <n v="49751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501.6022 : FOUNDATION"/>
    <x v="0"/>
    <s v="Retirement"/>
    <x v="0"/>
    <d v="2014-12-01T00:00:00"/>
    <x v="0"/>
    <n v="-2"/>
    <n v="-3559.16"/>
  </r>
  <r>
    <n v="4976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1.6030 : RAW WATER WELL"/>
    <x v="0"/>
    <s v="Retirement"/>
    <x v="0"/>
    <d v="2014-12-01T00:00:00"/>
    <x v="0"/>
    <n v="-2"/>
    <n v="-16798.91"/>
  </r>
  <r>
    <n v="49766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501.6030 : RAW WATER WELL"/>
    <x v="0"/>
    <s v="Retirement"/>
    <x v="0"/>
    <d v="2014-12-01T00:00:00"/>
    <x v="0"/>
    <n v="-1993"/>
    <n v="-2802.08"/>
  </r>
  <r>
    <n v="49768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501.6030 : RAW WATER WELL"/>
    <x v="0"/>
    <s v="Retirement"/>
    <x v="0"/>
    <d v="2014-12-01T00:00:00"/>
    <x v="0"/>
    <n v="-1"/>
    <n v="-34788.080000000002"/>
  </r>
  <r>
    <n v="49801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504.6086 : CONTROL/INSTRUMENTATION "/>
    <x v="0"/>
    <s v="Retirement"/>
    <x v="0"/>
    <d v="2014-12-01T00:00:00"/>
    <x v="0"/>
    <n v="-1"/>
    <n v="-14846.62"/>
  </r>
  <r>
    <n v="49802"/>
    <s v="Putnam Comm"/>
    <s v="PUTNAM POWER PLANT COMMON - 5012905000"/>
    <s v="101000 Electric Plant In Service"/>
    <x v="0"/>
    <s v="2000"/>
    <d v="2000-07-01T00:00:00"/>
    <d v="2000-07-01T00:00:00"/>
    <s v="34100Z000-PG0905-Putnam Comm"/>
    <x v="0"/>
    <s v="504.6086 : CONTROL/INSTRUMENTATION "/>
    <x v="0"/>
    <s v="Retirement"/>
    <x v="0"/>
    <d v="2014-12-01T00:00:00"/>
    <x v="0"/>
    <n v="0"/>
    <n v="-9614.14"/>
  </r>
  <r>
    <n v="49810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504.6087 : DRIVE, ELECTRIC MOTOR, C"/>
    <x v="0"/>
    <s v="Retirement"/>
    <x v="0"/>
    <d v="2014-12-01T00:00:00"/>
    <x v="0"/>
    <n v="0"/>
    <n v="-108511.27"/>
  </r>
  <r>
    <n v="4981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4.6088 : FOUNDATION"/>
    <x v="0"/>
    <s v="Retirement"/>
    <x v="0"/>
    <d v="2014-12-01T00:00:00"/>
    <x v="0"/>
    <n v="-1"/>
    <n v="-50424.03"/>
  </r>
  <r>
    <n v="49815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504.6088 : FOUNDATION"/>
    <x v="0"/>
    <s v="Retirement"/>
    <x v="0"/>
    <d v="2014-12-01T00:00:00"/>
    <x v="0"/>
    <n v="-1"/>
    <n v="-4024.36"/>
  </r>
  <r>
    <n v="4982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4.6090 : PIPING"/>
    <x v="0"/>
    <s v="Retirement"/>
    <x v="0"/>
    <d v="2014-12-01T00:00:00"/>
    <x v="0"/>
    <n v="-9407"/>
    <n v="-356275.85"/>
  </r>
  <r>
    <n v="49822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504.6090 : PIPING"/>
    <x v="0"/>
    <s v="Retirement"/>
    <x v="0"/>
    <d v="2014-12-01T00:00:00"/>
    <x v="0"/>
    <n v="0"/>
    <n v="-220245.64"/>
  </r>
  <r>
    <n v="49823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504.6090 : PIPING"/>
    <x v="0"/>
    <s v="Retirement"/>
    <x v="0"/>
    <d v="2014-12-01T00:00:00"/>
    <x v="0"/>
    <n v="0"/>
    <n v="-9408.2900000000009"/>
  </r>
  <r>
    <n v="49824"/>
    <s v="Putnam Comm"/>
    <s v="PUTNAM POWER PLANT COMMON - 5012905000"/>
    <s v="101000 Electric Plant In Service"/>
    <x v="0"/>
    <s v="2000"/>
    <d v="2000-07-01T00:00:00"/>
    <d v="2000-07-01T00:00:00"/>
    <s v="34100Z000-PG0905-Putnam Comm"/>
    <x v="0"/>
    <s v="504.6090 : PIPING"/>
    <x v="0"/>
    <s v="Retirement"/>
    <x v="0"/>
    <d v="2014-12-01T00:00:00"/>
    <x v="0"/>
    <n v="0"/>
    <n v="-65205.11"/>
  </r>
  <r>
    <n v="4985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4.6094 : VALVE, POWER OPERATED 8 "/>
    <x v="0"/>
    <s v="Retirement"/>
    <x v="0"/>
    <d v="2014-12-01T00:00:00"/>
    <x v="0"/>
    <n v="-1"/>
    <n v="-5283.91"/>
  </r>
  <r>
    <n v="49853"/>
    <s v="Putnam Comm"/>
    <s v="PUTNAM POWER PLANT COMMON - 5012905000"/>
    <s v="101000 Electric Plant In Service"/>
    <x v="0"/>
    <s v="2000"/>
    <d v="2000-07-01T00:00:00"/>
    <d v="2000-07-01T00:00:00"/>
    <s v="34100Z000-PG0905-Putnam Comm"/>
    <x v="0"/>
    <s v="504.6094 : VALVE, POWER OPERATED 8 "/>
    <x v="0"/>
    <s v="Retirement"/>
    <x v="0"/>
    <d v="2014-12-01T00:00:00"/>
    <x v="0"/>
    <n v="-4"/>
    <n v="-16956.18"/>
  </r>
  <r>
    <n v="4986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4.6100 : CATHODIC PROTECTION EQUI"/>
    <x v="0"/>
    <s v="Retirement"/>
    <x v="0"/>
    <d v="2014-12-01T00:00:00"/>
    <x v="0"/>
    <n v="-1"/>
    <n v="-9810.2800000000007"/>
  </r>
  <r>
    <n v="4986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5.6112 : POTABLE WATER SYSTEM EQU"/>
    <x v="0"/>
    <s v="Retirement"/>
    <x v="0"/>
    <d v="2014-12-01T00:00:00"/>
    <x v="0"/>
    <n v="0"/>
    <n v="-94131.64"/>
  </r>
  <r>
    <n v="49865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505.6112 : POTABLE WATER SYSTEM EQU"/>
    <x v="0"/>
    <s v="Retirement"/>
    <x v="0"/>
    <d v="2014-12-01T00:00:00"/>
    <x v="0"/>
    <n v="0"/>
    <n v="-305420.11"/>
  </r>
  <r>
    <n v="49876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506.6130 : SUPERSTRUCTURE"/>
    <x v="0"/>
    <s v="Retirement"/>
    <x v="0"/>
    <d v="2014-12-01T00:00:00"/>
    <x v="0"/>
    <n v="-5"/>
    <n v="-327642.81"/>
  </r>
  <r>
    <n v="49877"/>
    <s v="Putnam U1"/>
    <s v="PUTNAM UNIT #1 - 5012905100"/>
    <s v="101000 Electric Plant In Service"/>
    <x v="0"/>
    <s v="1978"/>
    <d v="1978-07-01T00:00:00"/>
    <d v="1978-07-01T00:00:00"/>
    <s v="34100Z000-PG0905-Putnam U1"/>
    <x v="0"/>
    <s v="506.6130 : SUPERSTRUCTURE"/>
    <x v="0"/>
    <s v="Retirement"/>
    <x v="0"/>
    <d v="2014-12-01T00:00:00"/>
    <x v="0"/>
    <n v="-1"/>
    <n v="-34624.019999999997"/>
  </r>
  <r>
    <n v="49878"/>
    <s v="Putnam U2"/>
    <s v="PUTNAM UNIT #2 - 5012905200"/>
    <s v="101000 Electric Plant In Service"/>
    <x v="0"/>
    <s v="1977"/>
    <d v="1977-07-01T00:00:00"/>
    <d v="1977-07-01T00:00:00"/>
    <s v="34100Z000-PG0905-Putnam U2"/>
    <x v="0"/>
    <s v="506.6130 : SUPERSTRUCTURE"/>
    <x v="0"/>
    <s v="Retirement"/>
    <x v="0"/>
    <d v="2014-12-01T00:00:00"/>
    <x v="0"/>
    <n v="-2"/>
    <n v="-34624.019999999997"/>
  </r>
  <r>
    <n v="49902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601.7229 : ACCESS CONTROL SYSTEM"/>
    <x v="0"/>
    <s v="Retirement"/>
    <x v="0"/>
    <d v="2014-12-01T00:00:00"/>
    <x v="0"/>
    <n v="0"/>
    <n v="-18"/>
  </r>
  <r>
    <n v="49903"/>
    <s v="Putnam Comm"/>
    <s v="PUTNAM POWER PLANT COMMON - 5012905000"/>
    <s v="101000 Electric Plant In Service"/>
    <x v="0"/>
    <s v="1980"/>
    <d v="1980-07-01T00:00:00"/>
    <d v="1980-07-01T00:00:00"/>
    <s v="34100Z000-PG0905-Putnam Comm"/>
    <x v="0"/>
    <s v="601.7229 : ACCESS CONTROL SYSTEM"/>
    <x v="0"/>
    <s v="Retirement"/>
    <x v="0"/>
    <d v="2014-12-01T00:00:00"/>
    <x v="0"/>
    <n v="0"/>
    <n v="-104328.04"/>
  </r>
  <r>
    <n v="49904"/>
    <s v="Putnam Comm"/>
    <s v="PUTNAM POWER PLANT COMMON - 5012905000"/>
    <s v="101000 Electric Plant In Service"/>
    <x v="0"/>
    <s v="1981"/>
    <d v="1981-07-01T00:00:00"/>
    <d v="1981-07-01T00:00:00"/>
    <s v="34100Z000-PG0905-Putnam Comm"/>
    <x v="0"/>
    <s v="601.7229 : ACCESS CONTROL SYSTEM"/>
    <x v="0"/>
    <s v="Retirement"/>
    <x v="0"/>
    <d v="2014-12-01T00:00:00"/>
    <x v="0"/>
    <n v="0"/>
    <n v="-2121.0700000000002"/>
  </r>
  <r>
    <n v="49905"/>
    <s v="Putnam Comm"/>
    <s v="PUTNAM POWER PLANT COMMON - 5012905000"/>
    <s v="101000 Electric Plant In Service"/>
    <x v="0"/>
    <s v="1983"/>
    <d v="1983-07-01T00:00:00"/>
    <d v="1983-07-01T00:00:00"/>
    <s v="34100Z000-PG0905-Putnam Comm"/>
    <x v="0"/>
    <s v="601.7229 : ACCESS CONTROL SYSTEM"/>
    <x v="0"/>
    <s v="Retirement"/>
    <x v="0"/>
    <d v="2014-12-01T00:00:00"/>
    <x v="0"/>
    <n v="0"/>
    <n v="-19955.7"/>
  </r>
  <r>
    <n v="49906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601.7229 : ACCESS CONTROL SYSTEM"/>
    <x v="0"/>
    <s v="Retirement"/>
    <x v="0"/>
    <d v="2014-12-01T00:00:00"/>
    <x v="0"/>
    <n v="0"/>
    <n v="-1184.05"/>
  </r>
  <r>
    <n v="49907"/>
    <s v="Putnam Comm"/>
    <s v="PUTNAM POWER PLANT COMMON - 5012905000"/>
    <s v="101000 Electric Plant In Service"/>
    <x v="0"/>
    <s v="1990"/>
    <d v="1990-07-01T00:00:00"/>
    <d v="1990-07-01T00:00:00"/>
    <s v="34100Z000-PG0905-Putnam Comm"/>
    <x v="0"/>
    <s v="601.7229 : ACCESS CONTROL SYSTEM"/>
    <x v="0"/>
    <s v="Retirement"/>
    <x v="0"/>
    <d v="2014-12-01T00:00:00"/>
    <x v="0"/>
    <n v="0"/>
    <n v="-8150.18"/>
  </r>
  <r>
    <n v="49908"/>
    <s v="Putnam Comm"/>
    <s v="PUTNAM POWER PLANT COMMON - 5012905000"/>
    <s v="101000 Electric Plant In Service"/>
    <x v="0"/>
    <s v="1996"/>
    <d v="1996-07-01T00:00:00"/>
    <d v="1996-07-01T00:00:00"/>
    <s v="34100Z000-PG0905-Putnam Comm"/>
    <x v="0"/>
    <s v="601.7229 : ACCESS CONTROL SYSTEM"/>
    <x v="0"/>
    <s v="Retirement"/>
    <x v="0"/>
    <d v="2014-12-01T00:00:00"/>
    <x v="0"/>
    <n v="0"/>
    <n v="-20672.23"/>
  </r>
  <r>
    <n v="4993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3.9631 : SUPERSTRUCTURE"/>
    <x v="0"/>
    <s v="Retirement"/>
    <x v="0"/>
    <d v="2014-12-01T00:00:00"/>
    <x v="0"/>
    <n v="-1"/>
    <n v="-80027.64"/>
  </r>
  <r>
    <n v="4994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3.9633 : ROOF"/>
    <x v="0"/>
    <s v="Retirement"/>
    <x v="0"/>
    <d v="2014-12-01T00:00:00"/>
    <x v="0"/>
    <n v="-278"/>
    <n v="-19959.580000000002"/>
  </r>
  <r>
    <n v="49946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3.9637 : LIGHTING SYSTEM COMPLETE"/>
    <x v="0"/>
    <s v="Retirement"/>
    <x v="0"/>
    <d v="2014-12-01T00:00:00"/>
    <x v="0"/>
    <n v="-1"/>
    <n v="-14794.01"/>
  </r>
  <r>
    <n v="4994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3.9639 : HVAC SYSTEM COMPLETE"/>
    <x v="0"/>
    <s v="Retirement"/>
    <x v="0"/>
    <d v="2014-12-01T00:00:00"/>
    <x v="0"/>
    <n v="0"/>
    <n v="-1184.33"/>
  </r>
  <r>
    <n v="49950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13.9653 : SUBSTRUCTURE/FOUNDATION"/>
    <x v="0"/>
    <s v="Retirement"/>
    <x v="0"/>
    <d v="2014-12-01T00:00:00"/>
    <x v="0"/>
    <n v="-1"/>
    <n v="-72141.759999999995"/>
  </r>
  <r>
    <n v="49973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40.9796 : SUPERSTRUCTURE"/>
    <x v="0"/>
    <s v="Retirement"/>
    <x v="0"/>
    <d v="2014-12-01T00:00:00"/>
    <x v="0"/>
    <n v="-1"/>
    <n v="-221588.36"/>
  </r>
  <r>
    <n v="49974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340.9796 : SUPERSTRUCTURE"/>
    <x v="0"/>
    <s v="Retirement"/>
    <x v="0"/>
    <d v="2014-12-01T00:00:00"/>
    <x v="0"/>
    <n v="0"/>
    <n v="-4003.4"/>
  </r>
  <r>
    <n v="49975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40.9796 : SUPERSTRUCTURE"/>
    <x v="0"/>
    <s v="Retirement"/>
    <x v="0"/>
    <d v="2014-12-01T00:00:00"/>
    <x v="0"/>
    <n v="-1"/>
    <n v="-12018.99"/>
  </r>
  <r>
    <n v="49984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40.9798 : ROOF"/>
    <x v="0"/>
    <s v="Retirement"/>
    <x v="0"/>
    <d v="2014-12-01T00:00:00"/>
    <x v="0"/>
    <n v="-22"/>
    <n v="-2575.5"/>
  </r>
  <r>
    <n v="49985"/>
    <s v="Putnam Comm"/>
    <s v="PUTNAM POWER PLANT COMMON - 5012905000"/>
    <s v="101000 Electric Plant In Service"/>
    <x v="0"/>
    <s v="1994"/>
    <d v="1994-07-01T00:00:00"/>
    <d v="1994-07-01T00:00:00"/>
    <s v="34100Z000-PG0905-Putnam Comm"/>
    <x v="0"/>
    <s v="340.9798 : ROOF"/>
    <x v="0"/>
    <s v="Retirement"/>
    <x v="0"/>
    <d v="2014-12-01T00:00:00"/>
    <x v="0"/>
    <n v="-320"/>
    <n v="-39752.769999999997"/>
  </r>
  <r>
    <n v="49992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40.9801 : PLUMBING SYSTEM COMPLETE"/>
    <x v="0"/>
    <s v="Retirement"/>
    <x v="0"/>
    <d v="2014-12-01T00:00:00"/>
    <x v="0"/>
    <n v="-1"/>
    <n v="-3280.16"/>
  </r>
  <r>
    <n v="49997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40.9802 : LIGHTING SYSTEM COMPLETE"/>
    <x v="0"/>
    <s v="Retirement"/>
    <x v="0"/>
    <d v="2014-12-01T00:00:00"/>
    <x v="0"/>
    <n v="-1"/>
    <n v="-13120.67"/>
  </r>
  <r>
    <n v="49998"/>
    <s v="Putnam Comm"/>
    <s v="PUTNAM POWER PLANT COMMON - 5012905000"/>
    <s v="101000 Electric Plant In Service"/>
    <x v="0"/>
    <s v="1979"/>
    <d v="1979-07-01T00:00:00"/>
    <d v="1979-07-01T00:00:00"/>
    <s v="34100Z000-PG0905-Putnam Comm"/>
    <x v="0"/>
    <s v="340.9802 : LIGHTING SYSTEM COMPLETE"/>
    <x v="0"/>
    <s v="Retirement"/>
    <x v="0"/>
    <d v="2014-12-01T00:00:00"/>
    <x v="0"/>
    <n v="0"/>
    <n v="-220.45"/>
  </r>
  <r>
    <n v="49999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40.9802 : LIGHTING SYSTEM COMPLETE"/>
    <x v="0"/>
    <s v="Retirement"/>
    <x v="0"/>
    <d v="2014-12-01T00:00:00"/>
    <x v="0"/>
    <n v="0"/>
    <n v="-1716.99"/>
  </r>
  <r>
    <n v="5002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40.9808 : FIRE PROTECTION SYS COMP"/>
    <x v="0"/>
    <s v="Retirement"/>
    <x v="0"/>
    <d v="2014-12-01T00:00:00"/>
    <x v="0"/>
    <n v="-2"/>
    <n v="-13120.67"/>
  </r>
  <r>
    <n v="50029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40.9812 : SUBSTRUCTURE/FOUNDATION"/>
    <x v="0"/>
    <s v="Retirement"/>
    <x v="0"/>
    <d v="2014-12-01T00:00:00"/>
    <x v="0"/>
    <n v="-1"/>
    <n v="-29895.52"/>
  </r>
  <r>
    <n v="50030"/>
    <s v="Putnam Comm"/>
    <s v="PUTNAM POWER PLANT COMMON - 5012905000"/>
    <s v="101000 Electric Plant In Service"/>
    <x v="0"/>
    <s v="1986"/>
    <d v="1986-07-01T00:00:00"/>
    <d v="1986-07-01T00:00:00"/>
    <s v="34100Z000-PG0905-Putnam Comm"/>
    <x v="0"/>
    <s v="340.9812 : SUBSTRUCTURE/FOUNDATION"/>
    <x v="0"/>
    <s v="Retirement"/>
    <x v="0"/>
    <d v="2014-12-01T00:00:00"/>
    <x v="0"/>
    <n v="-1"/>
    <n v="-858.5"/>
  </r>
  <r>
    <n v="50037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42.9893 : SUPERSTRUCTURE"/>
    <x v="0"/>
    <s v="Retirement"/>
    <x v="0"/>
    <d v="2014-12-01T00:00:00"/>
    <x v="0"/>
    <n v="-1"/>
    <n v="-25272"/>
  </r>
  <r>
    <n v="50040"/>
    <s v="Putnam Comm"/>
    <s v="PUTNAM POWER PLANT COMMON - 5012905000"/>
    <s v="101000 Electric Plant In Service"/>
    <x v="0"/>
    <s v="1982"/>
    <d v="1982-07-01T00:00:00"/>
    <d v="1982-07-01T00:00:00"/>
    <s v="34100Z000-PG0905-Putnam Comm"/>
    <x v="0"/>
    <s v="342.9895 : ROOF"/>
    <x v="0"/>
    <s v="Retirement"/>
    <x v="0"/>
    <d v="2014-12-01T00:00:00"/>
    <x v="0"/>
    <n v="0"/>
    <n v="-3365.48"/>
  </r>
  <r>
    <n v="50041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42.9895 : ROOF"/>
    <x v="0"/>
    <s v="Retirement"/>
    <x v="0"/>
    <d v="2014-12-01T00:00:00"/>
    <x v="0"/>
    <n v="-80"/>
    <n v="-4738.5"/>
  </r>
  <r>
    <n v="50044"/>
    <s v="Putnam Comm"/>
    <s v="PUTNAM POWER PLANT COMMON - 5012905000"/>
    <s v="101000 Electric Plant In Service"/>
    <x v="0"/>
    <s v="1984"/>
    <d v="1984-07-01T00:00:00"/>
    <d v="1984-07-01T00:00:00"/>
    <s v="34100Z000-PG0905-Putnam Comm"/>
    <x v="0"/>
    <s v="342.9899 : LIGHTING SYSTEM COMPLETE"/>
    <x v="0"/>
    <s v="Retirement"/>
    <x v="0"/>
    <d v="2014-12-01T00:00:00"/>
    <x v="0"/>
    <n v="-1"/>
    <n v="-1579.5"/>
  </r>
  <r>
    <n v="50163"/>
    <s v="Putnam Comm"/>
    <s v="PUTNAM POWER PLANT COMMON - 5012905000"/>
    <s v="101000 Electric Plant In Service"/>
    <x v="0"/>
    <s v="1982"/>
    <d v="1982-07-01T00:00:00"/>
    <d v="1982-07-01T00:00:00"/>
    <s v="34200Z000-PG0905-Putnam Comm"/>
    <x v="1"/>
    <s v="234.0861 : PIPING"/>
    <x v="0"/>
    <s v="Retirement"/>
    <x v="0"/>
    <d v="2014-12-01T00:00:00"/>
    <x v="0"/>
    <n v="0"/>
    <n v="-304625.13"/>
  </r>
  <r>
    <n v="50167"/>
    <s v="Putnam U1"/>
    <s v="PUTNAM UNIT #1 - 5012905100"/>
    <s v="101000 Electric Plant In Service"/>
    <x v="0"/>
    <s v="1982"/>
    <d v="1982-07-01T00:00:00"/>
    <d v="1982-07-01T00:00:00"/>
    <s v="34200Z000-PG0905-Putnam U1"/>
    <x v="1"/>
    <s v="231.1218 : HEATING SYSTEM"/>
    <x v="0"/>
    <s v="Retirement"/>
    <x v="0"/>
    <d v="2014-12-01T00:00:00"/>
    <x v="0"/>
    <n v="0"/>
    <n v="-1443.1"/>
  </r>
  <r>
    <n v="50168"/>
    <s v="Putnam U2"/>
    <s v="PUTNAM UNIT #2 - 5012905200"/>
    <s v="101000 Electric Plant In Service"/>
    <x v="0"/>
    <s v="1982"/>
    <d v="1982-07-01T00:00:00"/>
    <d v="1982-07-01T00:00:00"/>
    <s v="34200Z000-PG0905-Putnam U2"/>
    <x v="1"/>
    <s v="231.1218 : HEATING SYSTEM"/>
    <x v="0"/>
    <s v="Retirement"/>
    <x v="0"/>
    <d v="2014-12-01T00:00:00"/>
    <x v="0"/>
    <n v="0"/>
    <n v="-1443.1"/>
  </r>
  <r>
    <n v="50169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2.1233 : FOUNDATION"/>
    <x v="0"/>
    <s v="Retirement"/>
    <x v="0"/>
    <d v="2014-12-01T00:00:00"/>
    <x v="0"/>
    <n v="-5"/>
    <n v="-208819.3"/>
  </r>
  <r>
    <n v="50181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2.1234 : TANK"/>
    <x v="0"/>
    <s v="Retirement"/>
    <x v="0"/>
    <d v="2014-12-01T00:00:00"/>
    <x v="0"/>
    <n v="-4"/>
    <n v="-2793970.59"/>
  </r>
  <r>
    <n v="50182"/>
    <s v="Putnam Comm"/>
    <s v="PUTNAM POWER PLANT COMMON - 5012905000"/>
    <s v="101000 Electric Plant In Service"/>
    <x v="0"/>
    <s v="1980"/>
    <d v="1980-07-01T00:00:00"/>
    <d v="1980-07-01T00:00:00"/>
    <s v="34200Z000-PG0905-Putnam Comm"/>
    <x v="1"/>
    <s v="702.1234 : TANK"/>
    <x v="0"/>
    <s v="Retirement"/>
    <x v="0"/>
    <d v="2014-12-01T00:00:00"/>
    <x v="0"/>
    <n v="0"/>
    <n v="-31100.2"/>
  </r>
  <r>
    <n v="50195"/>
    <s v="Putnam Comm"/>
    <s v="PUTNAM POWER PLANT COMMON - 5012905000"/>
    <s v="101000 Electric Plant In Service"/>
    <x v="0"/>
    <s v="1992"/>
    <d v="1992-07-01T00:00:00"/>
    <d v="1992-07-01T00:00:00"/>
    <s v="34200Z000-PG0905-Putnam Comm"/>
    <x v="1"/>
    <s v="702.1235 : LINER, COMPLETE"/>
    <x v="0"/>
    <s v="Retirement"/>
    <x v="0"/>
    <d v="2014-12-01T00:00:00"/>
    <x v="0"/>
    <n v="-1"/>
    <n v="-232760.54"/>
  </r>
  <r>
    <n v="50207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2.1236 : DIKE OR DAM (OTHER)"/>
    <x v="0"/>
    <s v="Retirement"/>
    <x v="0"/>
    <d v="2014-12-01T00:00:00"/>
    <x v="0"/>
    <n v="-1"/>
    <n v="-323852.61"/>
  </r>
  <r>
    <n v="50228"/>
    <s v="Putnam Comm"/>
    <s v="PUTNAM POWER PLANT COMMON - 5012905000"/>
    <s v="101000 Electric Plant In Service"/>
    <x v="0"/>
    <s v="1993"/>
    <d v="1993-07-01T00:00:00"/>
    <d v="1993-07-01T00:00:00"/>
    <s v="34200Z000-PG0905-Putnam Comm"/>
    <x v="1"/>
    <s v="702.1241 : CATHODIC PROTECTION EQUI"/>
    <x v="0"/>
    <s v="Retirement"/>
    <x v="0"/>
    <d v="2014-12-01T00:00:00"/>
    <x v="0"/>
    <n v="0"/>
    <n v="-128017.9"/>
  </r>
  <r>
    <n v="50245"/>
    <s v="Putnam U1"/>
    <s v="PUTNAM UNIT #1 - 5012905100"/>
    <s v="101000 Electric Plant In Service"/>
    <x v="0"/>
    <s v="1992"/>
    <d v="1992-07-01T00:00:00"/>
    <d v="1992-07-01T00:00:00"/>
    <s v="34200Z000-PG0905-Putnam U1"/>
    <x v="1"/>
    <s v="522.6188 : CONTROL/INSTRUMENTATION "/>
    <x v="0"/>
    <s v="Retirement"/>
    <x v="0"/>
    <d v="2014-12-01T00:00:00"/>
    <x v="0"/>
    <n v="0"/>
    <n v="-16495.27"/>
  </r>
  <r>
    <n v="50246"/>
    <s v="Putnam U2"/>
    <s v="PUTNAM UNIT #2 - 5012905200"/>
    <s v="101000 Electric Plant In Service"/>
    <x v="0"/>
    <s v="1993"/>
    <d v="1993-07-01T00:00:00"/>
    <d v="1993-07-01T00:00:00"/>
    <s v="34200Z000-PG0905-Putnam U2"/>
    <x v="1"/>
    <s v="522.6188 : CONTROL/INSTRUMENTATION "/>
    <x v="0"/>
    <s v="Retirement"/>
    <x v="0"/>
    <d v="2014-12-01T00:00:00"/>
    <x v="0"/>
    <n v="0"/>
    <n v="-16438.509999999998"/>
  </r>
  <r>
    <n v="50260"/>
    <s v="Putnam Comm"/>
    <s v="PUTNAM POWER PLANT COMMON - 5012905000"/>
    <s v="101000 Electric Plant In Service"/>
    <x v="0"/>
    <s v="1982"/>
    <d v="1982-07-01T00:00:00"/>
    <d v="1982-07-01T00:00:00"/>
    <s v="34200Z000-PG0905-Putnam Comm"/>
    <x v="1"/>
    <s v="522.6194 : PIPING"/>
    <x v="0"/>
    <s v="Retirement"/>
    <x v="0"/>
    <d v="2014-12-01T00:00:00"/>
    <x v="0"/>
    <n v="-833"/>
    <n v="-474749.81"/>
  </r>
  <r>
    <n v="50261"/>
    <s v="Putnam Comm"/>
    <s v="PUTNAM POWER PLANT COMMON - 5012905000"/>
    <s v="101000 Electric Plant In Service"/>
    <x v="0"/>
    <s v="1987"/>
    <d v="1987-07-01T00:00:00"/>
    <d v="1987-07-01T00:00:00"/>
    <s v="34200Z000-PG0905-Putnam Comm"/>
    <x v="1"/>
    <s v="522.6194 : PIPING"/>
    <x v="0"/>
    <s v="Retirement"/>
    <x v="0"/>
    <d v="2014-12-01T00:00:00"/>
    <x v="0"/>
    <n v="0"/>
    <n v="-79121.36"/>
  </r>
  <r>
    <n v="50273"/>
    <s v="Putnam Comm"/>
    <s v="PUTNAM POWER PLANT COMMON - 5012905000"/>
    <s v="101000 Electric Plant In Service"/>
    <x v="0"/>
    <s v="1982"/>
    <d v="1982-07-01T00:00:00"/>
    <d v="1982-07-01T00:00:00"/>
    <s v="34200Z000-PG0905-Putnam Comm"/>
    <x v="1"/>
    <s v="522.6199 : VALVE, POWER OPERATED 8 "/>
    <x v="0"/>
    <s v="Retirement"/>
    <x v="0"/>
    <d v="2014-12-01T00:00:00"/>
    <x v="0"/>
    <n v="-4"/>
    <n v="-114369.78"/>
  </r>
  <r>
    <n v="50281"/>
    <s v="Putnam U1"/>
    <s v="PUTNAM UNIT #1 - 5012905100"/>
    <s v="101000 Electric Plant In Service"/>
    <x v="0"/>
    <s v="1980"/>
    <d v="1980-07-01T00:00:00"/>
    <d v="1980-07-01T00:00:00"/>
    <s v="34200Z000-PG0905-Putnam U1"/>
    <x v="1"/>
    <s v="523.6224 : CONTROL/INSTRUMENTATION "/>
    <x v="0"/>
    <s v="Retirement"/>
    <x v="0"/>
    <d v="2014-12-01T00:00:00"/>
    <x v="0"/>
    <n v="0"/>
    <n v="-4969.09"/>
  </r>
  <r>
    <n v="50282"/>
    <s v="Putnam U2"/>
    <s v="PUTNAM UNIT #2 - 5012905200"/>
    <s v="101000 Electric Plant In Service"/>
    <x v="0"/>
    <s v="1980"/>
    <d v="1980-07-01T00:00:00"/>
    <d v="1980-07-01T00:00:00"/>
    <s v="34200Z000-PG0905-Putnam U2"/>
    <x v="1"/>
    <s v="523.6224 : CONTROL/INSTRUMENTATION "/>
    <x v="0"/>
    <s v="Retirement"/>
    <x v="0"/>
    <d v="2014-12-01T00:00:00"/>
    <x v="0"/>
    <n v="0"/>
    <n v="-4969.09"/>
  </r>
  <r>
    <n v="50291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523.6225 : DRIVE, ELECTRIC MOTOR, C"/>
    <x v="0"/>
    <s v="Retirement"/>
    <x v="0"/>
    <d v="2014-12-01T00:00:00"/>
    <x v="0"/>
    <n v="-1"/>
    <n v="-10276.719999999999"/>
  </r>
  <r>
    <n v="50299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523.6231 : PIPING"/>
    <x v="0"/>
    <s v="Retirement"/>
    <x v="0"/>
    <d v="2014-12-01T00:00:00"/>
    <x v="0"/>
    <n v="-4959"/>
    <n v="-566020.49"/>
  </r>
  <r>
    <n v="50301"/>
    <s v="Putnam Comm"/>
    <s v="PUTNAM POWER PLANT COMMON - 5012905000"/>
    <s v="101000 Electric Plant In Service"/>
    <x v="0"/>
    <s v="1980"/>
    <d v="1980-07-01T00:00:00"/>
    <d v="1980-07-01T00:00:00"/>
    <s v="34200Z000-PG0905-Putnam Comm"/>
    <x v="1"/>
    <s v="523.6231 : PIPING"/>
    <x v="0"/>
    <s v="Retirement"/>
    <x v="0"/>
    <d v="2014-12-01T00:00:00"/>
    <x v="0"/>
    <n v="0"/>
    <n v="-3255.36"/>
  </r>
  <r>
    <n v="50302"/>
    <s v="Putnam Comm"/>
    <s v="PUTNAM POWER PLANT COMMON - 5012905000"/>
    <s v="101000 Electric Plant In Service"/>
    <x v="0"/>
    <s v="1981"/>
    <d v="1981-07-01T00:00:00"/>
    <d v="1981-07-01T00:00:00"/>
    <s v="34200Z000-PG0905-Putnam Comm"/>
    <x v="1"/>
    <s v="523.6231 : PIPING"/>
    <x v="0"/>
    <s v="Retirement"/>
    <x v="0"/>
    <d v="2014-12-01T00:00:00"/>
    <x v="0"/>
    <n v="0"/>
    <n v="-15567.86"/>
  </r>
  <r>
    <n v="50311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523.6232 : PUMP COMPLETE"/>
    <x v="0"/>
    <s v="Retirement"/>
    <x v="0"/>
    <d v="2014-12-01T00:00:00"/>
    <x v="0"/>
    <n v="-1"/>
    <n v="-9249.0300000000007"/>
  </r>
  <r>
    <n v="50326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3.7784 : DRIVE, ELECTRIC MOTOR, C"/>
    <x v="0"/>
    <s v="Retirement"/>
    <x v="0"/>
    <d v="2014-12-01T00:00:00"/>
    <x v="0"/>
    <n v="-2"/>
    <n v="-10734.06"/>
  </r>
  <r>
    <n v="50330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3.7788 : PIPING"/>
    <x v="0"/>
    <s v="Retirement"/>
    <x v="0"/>
    <d v="2014-12-01T00:00:00"/>
    <x v="0"/>
    <n v="-2726"/>
    <n v="-212297.44"/>
  </r>
  <r>
    <n v="50336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3.7789 : PUMP COMPLETE"/>
    <x v="0"/>
    <s v="Retirement"/>
    <x v="0"/>
    <d v="2014-12-01T00:00:00"/>
    <x v="0"/>
    <n v="-2"/>
    <n v="-7156.03"/>
  </r>
  <r>
    <n v="50352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3.7801 : CATHODIC PROTECTION EQUI"/>
    <x v="0"/>
    <s v="Retirement"/>
    <x v="0"/>
    <d v="2014-12-01T00:00:00"/>
    <x v="0"/>
    <n v="-1"/>
    <n v="-36962.620000000003"/>
  </r>
  <r>
    <n v="50363"/>
    <s v="Putnam Comm"/>
    <s v="PUTNAM POWER PLANT COMMON - 5012905000"/>
    <s v="101000 Electric Plant In Service"/>
    <x v="0"/>
    <s v="1993"/>
    <d v="1993-07-01T00:00:00"/>
    <d v="1993-07-01T00:00:00"/>
    <s v="34200Z000-PG0905-Putnam Comm"/>
    <x v="1"/>
    <s v="703.7805 : PIPING ENCASEMENT"/>
    <x v="0"/>
    <s v="Retirement"/>
    <x v="0"/>
    <d v="2014-12-01T00:00:00"/>
    <x v="0"/>
    <n v="-3"/>
    <n v="-27814.81"/>
  </r>
  <r>
    <n v="50364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8.7901 : ENCLOSURE"/>
    <x v="0"/>
    <s v="Retirement"/>
    <x v="0"/>
    <d v="2014-12-01T00:00:00"/>
    <x v="0"/>
    <n v="-1"/>
    <n v="-186982.35"/>
  </r>
  <r>
    <n v="50367"/>
    <s v="Putnam Comm"/>
    <s v="PUTNAM POWER PLANT COMMON - 5012905000"/>
    <s v="101000 Electric Plant In Service"/>
    <x v="0"/>
    <s v="1980"/>
    <d v="1980-07-01T00:00:00"/>
    <d v="1980-07-01T00:00:00"/>
    <s v="34200Z000-PG0905-Putnam Comm"/>
    <x v="1"/>
    <s v="708.7912 : OIL SPILL EQUIPMENT, MAJ"/>
    <x v="0"/>
    <s v="Retirement"/>
    <x v="0"/>
    <d v="2014-12-01T00:00:00"/>
    <x v="0"/>
    <n v="-1"/>
    <n v="-2708.74"/>
  </r>
  <r>
    <n v="50370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8.7922 : UNLOADING GANTRY"/>
    <x v="0"/>
    <s v="Retirement"/>
    <x v="0"/>
    <d v="2014-12-01T00:00:00"/>
    <x v="0"/>
    <n v="-1"/>
    <n v="-23936.99"/>
  </r>
  <r>
    <n v="50373"/>
    <s v="Putnam Comm"/>
    <s v="PUTNAM POWER PLANT COMMON - 5012905000"/>
    <s v="101000 Electric Plant In Service"/>
    <x v="0"/>
    <s v="1977"/>
    <d v="1977-07-01T00:00:00"/>
    <d v="1977-07-01T00:00:00"/>
    <s v="34200Z000-PG0905-Putnam Comm"/>
    <x v="1"/>
    <s v="709.7930 : PIPING"/>
    <x v="0"/>
    <s v="Retirement"/>
    <x v="0"/>
    <d v="2014-12-01T00:00:00"/>
    <x v="0"/>
    <n v="0"/>
    <n v="-24463.51"/>
  </r>
  <r>
    <n v="50384"/>
    <s v="Putnam Comm"/>
    <s v="PUTNAM POWER PLANT COMMON - 5012905000"/>
    <s v="101000 Electric Plant In Service"/>
    <x v="0"/>
    <s v="1980"/>
    <d v="1980-07-01T00:00:00"/>
    <d v="1980-07-01T00:00:00"/>
    <s v="34200Z000-PG0905-Putnam Comm"/>
    <x v="1"/>
    <s v="711.7957 : AUXILIARY STEAM BOILER E"/>
    <x v="0"/>
    <s v="Retirement"/>
    <x v="0"/>
    <d v="2014-12-01T00:00:00"/>
    <x v="0"/>
    <n v="0"/>
    <n v="-11608.28"/>
  </r>
  <r>
    <n v="50385"/>
    <s v="Putnam Comm"/>
    <s v="PUTNAM POWER PLANT COMMON - 5012905000"/>
    <s v="101000 Electric Plant In Service"/>
    <x v="0"/>
    <s v="1987"/>
    <d v="1987-07-01T00:00:00"/>
    <d v="1987-07-01T00:00:00"/>
    <s v="34200Z000-PG0905-Putnam Comm"/>
    <x v="1"/>
    <s v="711.7957 : AUXILIARY STEAM BOILER E"/>
    <x v="0"/>
    <s v="Retirement"/>
    <x v="0"/>
    <d v="2014-12-01T00:00:00"/>
    <x v="0"/>
    <n v="0"/>
    <n v="-43398.15"/>
  </r>
  <r>
    <n v="50386"/>
    <s v="Putnam Comm"/>
    <s v="PUTNAM POWER PLANT COMMON - 5012905000"/>
    <s v="101000 Electric Plant In Service"/>
    <x v="0"/>
    <s v="1993"/>
    <d v="1993-07-01T00:00:00"/>
    <d v="1993-07-01T00:00:00"/>
    <s v="34200Z000-PG0905-Putnam Comm"/>
    <x v="1"/>
    <s v="711.7957 : AUXILIARY STEAM BOILER E"/>
    <x v="0"/>
    <s v="Retirement"/>
    <x v="0"/>
    <d v="2014-12-01T00:00:00"/>
    <x v="0"/>
    <n v="0"/>
    <n v="-322960.59999999998"/>
  </r>
  <r>
    <n v="50453"/>
    <s v="Putnam Comm"/>
    <s v="PUTNAM POWER PLANT COMMON - 5012905000"/>
    <s v="101000 Electric Plant In Service"/>
    <x v="0"/>
    <s v="2000"/>
    <d v="2000-07-01T00:00:00"/>
    <d v="2000-07-01T00:00:00"/>
    <s v="34300Z000-PG0905-Putnam Comm"/>
    <x v="2"/>
    <s v="000.000 : FPL Conversion 000"/>
    <x v="0"/>
    <s v="Retirement"/>
    <x v="0"/>
    <d v="2014-12-01T00:00:00"/>
    <x v="0"/>
    <n v="0"/>
    <n v="-280.32"/>
  </r>
  <r>
    <n v="50696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2.0129 : FOUNDATION"/>
    <x v="0"/>
    <s v="Retirement"/>
    <x v="0"/>
    <d v="2014-12-01T00:00:00"/>
    <x v="0"/>
    <n v="-2"/>
    <n v="-330398.65999999997"/>
  </r>
  <r>
    <n v="50697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29 : FOUNDATION"/>
    <x v="0"/>
    <s v="Retirement"/>
    <x v="0"/>
    <d v="2014-12-01T00:00:00"/>
    <x v="0"/>
    <n v="-2"/>
    <n v="-343177.94"/>
  </r>
  <r>
    <n v="50703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2.0130 : SUPERSTRUCTURE"/>
    <x v="0"/>
    <s v="Retirement"/>
    <x v="0"/>
    <d v="2014-12-01T00:00:00"/>
    <x v="0"/>
    <n v="0"/>
    <n v="-1768463.46"/>
  </r>
  <r>
    <n v="50705"/>
    <s v="Putnam U2"/>
    <s v="PUTNAM UNIT #2 - 5012905200"/>
    <s v="101000 Electric Plant In Service"/>
    <x v="0"/>
    <s v="1991"/>
    <d v="1991-07-01T00:00:00"/>
    <d v="1991-07-01T00:00:00"/>
    <s v="34300Z000-PG0905-Putnam U2"/>
    <x v="2"/>
    <s v="142.0130 : SUPERSTRUCTURE"/>
    <x v="0"/>
    <s v="Retirement"/>
    <x v="0"/>
    <d v="2014-12-01T00:00:00"/>
    <x v="0"/>
    <n v="0"/>
    <n v="-9694.8799999999992"/>
  </r>
  <r>
    <n v="50706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2.0130 : SUPERSTRUCTURE"/>
    <x v="0"/>
    <s v="Retirement"/>
    <x v="0"/>
    <d v="2014-12-01T00:00:00"/>
    <x v="0"/>
    <n v="0"/>
    <n v="-1770727.86"/>
  </r>
  <r>
    <n v="50721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41 : HRSG INLET DUCT"/>
    <x v="0"/>
    <s v="Retirement"/>
    <x v="0"/>
    <d v="2014-12-01T00:00:00"/>
    <x v="0"/>
    <n v="1"/>
    <n v="462.58"/>
  </r>
  <r>
    <n v="50730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42 : BURNER SECTION"/>
    <x v="0"/>
    <s v="Retirement"/>
    <x v="0"/>
    <d v="2014-12-01T00:00:00"/>
    <x v="0"/>
    <n v="0"/>
    <n v="0.01"/>
  </r>
  <r>
    <n v="50735"/>
    <s v="Putnam Comm"/>
    <s v="PUTNAM POWER PLANT COMMON - 5012905000"/>
    <s v="101000 Electric Plant In Service"/>
    <x v="0"/>
    <s v="1994"/>
    <d v="1994-07-01T00:00:00"/>
    <d v="1994-07-01T00:00:00"/>
    <s v="34300Z000-PG0905-Putnam Comm"/>
    <x v="2"/>
    <s v="142.0143 : AFTERBURNER"/>
    <x v="0"/>
    <s v="Retirement"/>
    <x v="0"/>
    <d v="2014-12-01T00:00:00"/>
    <x v="0"/>
    <n v="0"/>
    <n v="-1419.84"/>
  </r>
  <r>
    <n v="50743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44 : DIFFUSER DUCT"/>
    <x v="0"/>
    <s v="Retirement"/>
    <x v="0"/>
    <d v="2014-12-01T00:00:00"/>
    <x v="0"/>
    <n v="0"/>
    <n v="0.01"/>
  </r>
  <r>
    <n v="50748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2.0145 : TURNING DUCT"/>
    <x v="0"/>
    <s v="Retirement"/>
    <x v="0"/>
    <d v="2014-12-01T00:00:00"/>
    <x v="0"/>
    <n v="-1"/>
    <n v="-91002.58"/>
  </r>
  <r>
    <n v="50749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45 : TURNING DUCT"/>
    <x v="0"/>
    <s v="Retirement"/>
    <x v="0"/>
    <d v="2014-12-01T00:00:00"/>
    <x v="0"/>
    <n v="-2"/>
    <n v="-174472.16"/>
  </r>
  <r>
    <n v="50751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2.0148 : EXHAUST TRANSITION SECTI"/>
    <x v="0"/>
    <s v="Retirement"/>
    <x v="0"/>
    <d v="2014-12-01T00:00:00"/>
    <x v="0"/>
    <n v="-1"/>
    <n v="-62635.65"/>
  </r>
  <r>
    <n v="50753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2.0148 : EXHAUST TRANSITION SECTI"/>
    <x v="0"/>
    <s v="Retirement"/>
    <x v="0"/>
    <d v="2014-12-01T00:00:00"/>
    <x v="0"/>
    <n v="-2"/>
    <n v="-140809.04999999999"/>
  </r>
  <r>
    <n v="50766"/>
    <s v="Putnam U2"/>
    <s v="PUTNAM UNIT #2 - 5012905200"/>
    <s v="101000 Electric Plant In Service"/>
    <x v="0"/>
    <s v="1991"/>
    <d v="1991-07-01T00:00:00"/>
    <d v="1991-07-01T00:00:00"/>
    <s v="34300Z000-PG0905-Putnam U2"/>
    <x v="2"/>
    <s v="142.0151 : EMISSION MONITORING SYST"/>
    <x v="0"/>
    <s v="Retirement"/>
    <x v="0"/>
    <d v="2014-12-01T00:00:00"/>
    <x v="0"/>
    <n v="-1"/>
    <n v="-80003.47"/>
  </r>
  <r>
    <n v="50769"/>
    <s v="Putnam U2"/>
    <s v="PUTNAM UNIT #2 - 5012905200"/>
    <s v="101000 Electric Plant In Service"/>
    <x v="0"/>
    <s v="2001"/>
    <d v="2001-07-01T00:00:00"/>
    <d v="2001-07-01T00:00:00"/>
    <s v="34300Z000-PG0905-Putnam U2"/>
    <x v="2"/>
    <s v="142.0151 : EMISSION MONITORING SYST"/>
    <x v="0"/>
    <s v="Retirement"/>
    <x v="0"/>
    <d v="2014-12-01T00:00:00"/>
    <x v="0"/>
    <n v="-1"/>
    <n v="-17792.05"/>
  </r>
  <r>
    <n v="50770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2.0154 : HRSG AUXILIARY EQUIPMENT"/>
    <x v="0"/>
    <s v="Retirement"/>
    <x v="0"/>
    <d v="2014-12-01T00:00:00"/>
    <x v="0"/>
    <n v="-10"/>
    <n v="-240652.59"/>
  </r>
  <r>
    <n v="50771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54 : HRSG AUXILIARY EQUIPMENT"/>
    <x v="0"/>
    <s v="Retirement"/>
    <x v="0"/>
    <d v="2014-12-01T00:00:00"/>
    <x v="0"/>
    <n v="-10"/>
    <n v="-240652.59"/>
  </r>
  <r>
    <n v="50778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2.0157 : STACK"/>
    <x v="0"/>
    <s v="Retirement"/>
    <x v="0"/>
    <d v="2014-12-01T00:00:00"/>
    <x v="0"/>
    <n v="-4"/>
    <n v="-203614.28"/>
  </r>
  <r>
    <n v="50779"/>
    <s v="Putnam U1"/>
    <s v="PUTNAM UNIT #1 - 5012905100"/>
    <s v="101000 Electric Plant In Service"/>
    <x v="0"/>
    <s v="1982"/>
    <d v="1982-07-01T00:00:00"/>
    <d v="1982-07-01T00:00:00"/>
    <s v="34300Z000-PG0905-Putnam U1"/>
    <x v="2"/>
    <s v="142.0157 : STACK"/>
    <x v="0"/>
    <s v="Retirement"/>
    <x v="0"/>
    <d v="2014-12-01T00:00:00"/>
    <x v="0"/>
    <n v="0"/>
    <n v="-15297.37"/>
  </r>
  <r>
    <n v="50780"/>
    <s v="Putnam U1"/>
    <s v="PUTNAM UNIT #1 - 5012905100"/>
    <s v="101000 Electric Plant In Service"/>
    <x v="0"/>
    <s v="1983"/>
    <d v="1983-07-01T00:00:00"/>
    <d v="1983-07-01T00:00:00"/>
    <s v="34300Z000-PG0905-Putnam U1"/>
    <x v="2"/>
    <s v="142.0157 : STACK"/>
    <x v="0"/>
    <s v="Retirement"/>
    <x v="0"/>
    <d v="2014-12-01T00:00:00"/>
    <x v="0"/>
    <n v="0"/>
    <n v="-38323.410000000003"/>
  </r>
  <r>
    <n v="50781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2.0157 : STACK"/>
    <x v="0"/>
    <s v="Retirement"/>
    <x v="0"/>
    <d v="2014-12-01T00:00:00"/>
    <x v="0"/>
    <n v="-4"/>
    <n v="-203614.29"/>
  </r>
  <r>
    <n v="50782"/>
    <s v="Putnam U2"/>
    <s v="PUTNAM UNIT #2 - 5012905200"/>
    <s v="101000 Electric Plant In Service"/>
    <x v="0"/>
    <s v="1982"/>
    <d v="1982-07-01T00:00:00"/>
    <d v="1982-07-01T00:00:00"/>
    <s v="34300Z000-PG0905-Putnam U2"/>
    <x v="2"/>
    <s v="142.0157 : STACK"/>
    <x v="0"/>
    <s v="Retirement"/>
    <x v="0"/>
    <d v="2014-12-01T00:00:00"/>
    <x v="0"/>
    <n v="0"/>
    <n v="-15297.37"/>
  </r>
  <r>
    <n v="50783"/>
    <s v="Putnam U2"/>
    <s v="PUTNAM UNIT #2 - 5012905200"/>
    <s v="101000 Electric Plant In Service"/>
    <x v="0"/>
    <s v="1983"/>
    <d v="1983-07-01T00:00:00"/>
    <d v="1983-07-01T00:00:00"/>
    <s v="34300Z000-PG0905-Putnam U2"/>
    <x v="2"/>
    <s v="142.0157 : STACK"/>
    <x v="0"/>
    <s v="Retirement"/>
    <x v="0"/>
    <d v="2014-12-01T00:00:00"/>
    <x v="0"/>
    <n v="0"/>
    <n v="-38323.410000000003"/>
  </r>
  <r>
    <n v="50792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69 : DRIVE, ELECTRIC MOTOR, C"/>
    <x v="0"/>
    <s v="Retirement"/>
    <x v="0"/>
    <d v="2014-12-01T00:00:00"/>
    <x v="0"/>
    <n v="-1"/>
    <n v="-47330.49"/>
  </r>
  <r>
    <n v="50794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3.0172 : PIPING"/>
    <x v="0"/>
    <s v="Retirement"/>
    <x v="0"/>
    <d v="2014-12-01T00:00:00"/>
    <x v="0"/>
    <n v="-600"/>
    <n v="-706962.93"/>
  </r>
  <r>
    <n v="50795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72 : PIPING"/>
    <x v="0"/>
    <s v="Retirement"/>
    <x v="0"/>
    <d v="2014-12-01T00:00:00"/>
    <x v="0"/>
    <n v="-600"/>
    <n v="-577204.19999999995"/>
  </r>
  <r>
    <n v="50802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73 : PUMP COMPLETE"/>
    <x v="0"/>
    <s v="Retirement"/>
    <x v="0"/>
    <d v="2014-12-01T00:00:00"/>
    <x v="0"/>
    <n v="-2"/>
    <n v="-141991.49"/>
  </r>
  <r>
    <n v="50808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3.0182 : LOW PRESSURE EVAPORATOR"/>
    <x v="0"/>
    <s v="Retirement"/>
    <x v="0"/>
    <d v="2014-12-01T00:00:00"/>
    <x v="0"/>
    <n v="-4"/>
    <n v="-884231.73"/>
  </r>
  <r>
    <n v="50810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82 : LOW PRESSURE EVAPORATOR"/>
    <x v="0"/>
    <s v="Retirement"/>
    <x v="0"/>
    <d v="2014-12-01T00:00:00"/>
    <x v="0"/>
    <n v="-4"/>
    <n v="-886633.93"/>
  </r>
  <r>
    <n v="50816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3.0183 : HIGH PRESSURE EVAPORATOR"/>
    <x v="0"/>
    <s v="Retirement"/>
    <x v="0"/>
    <d v="2014-12-01T00:00:00"/>
    <x v="0"/>
    <n v="-4"/>
    <n v="-2653776.15"/>
  </r>
  <r>
    <n v="50818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83 : HIGH PRESSURE EVAPORATOR"/>
    <x v="0"/>
    <s v="Retirement"/>
    <x v="0"/>
    <d v="2014-12-01T00:00:00"/>
    <x v="0"/>
    <n v="-4"/>
    <n v="-2660985.7000000002"/>
  </r>
  <r>
    <n v="50825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3.0184 : SUPERHEATER"/>
    <x v="0"/>
    <s v="Retirement"/>
    <x v="0"/>
    <d v="2014-12-01T00:00:00"/>
    <x v="0"/>
    <n v="-4"/>
    <n v="-6193945.9500000002"/>
  </r>
  <r>
    <n v="50828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84 : SUPERHEATER"/>
    <x v="0"/>
    <s v="Retirement"/>
    <x v="0"/>
    <d v="2014-12-01T00:00:00"/>
    <x v="0"/>
    <n v="-4"/>
    <n v="-6210773.1299999999"/>
  </r>
  <r>
    <n v="50834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3.0185 : ECONOMIZER SECTION"/>
    <x v="0"/>
    <s v="Retirement"/>
    <x v="0"/>
    <d v="2014-12-01T00:00:00"/>
    <x v="0"/>
    <n v="-2"/>
    <n v="-4778959"/>
  </r>
  <r>
    <n v="50836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85 : ECONOMIZER SECTION"/>
    <x v="0"/>
    <s v="Retirement"/>
    <x v="0"/>
    <d v="2014-12-01T00:00:00"/>
    <x v="0"/>
    <n v="-4"/>
    <n v="-4771916.0599999996"/>
  </r>
  <r>
    <n v="50841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3.0186 : HIGH PRESSURE STEAM DRUM"/>
    <x v="0"/>
    <s v="Retirement"/>
    <x v="0"/>
    <d v="2014-12-01T00:00:00"/>
    <x v="0"/>
    <n v="-2"/>
    <n v="-162642.84"/>
  </r>
  <r>
    <n v="50842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3.0186 : HIGH PRESSURE STEAM DRUM"/>
    <x v="0"/>
    <s v="Retirement"/>
    <x v="0"/>
    <d v="2014-12-01T00:00:00"/>
    <x v="0"/>
    <n v="0"/>
    <n v="-1216088.8700000001"/>
  </r>
  <r>
    <n v="50843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3.0186 : HIGH PRESSURE STEAM DRUM"/>
    <x v="0"/>
    <s v="Retirement"/>
    <x v="0"/>
    <d v="2014-12-01T00:00:00"/>
    <x v="0"/>
    <n v="-2"/>
    <n v="-173909.79"/>
  </r>
  <r>
    <n v="50844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3.0186 : HIGH PRESSURE STEAM DRUM"/>
    <x v="0"/>
    <s v="Retirement"/>
    <x v="0"/>
    <d v="2014-12-01T00:00:00"/>
    <x v="0"/>
    <n v="0"/>
    <n v="-1219392.6299999999"/>
  </r>
  <r>
    <n v="50871"/>
    <s v="Putnam U1"/>
    <s v="PUTNAM UNIT #1 - 5012905100"/>
    <s v="101000 Electric Plant In Service"/>
    <x v="0"/>
    <s v="2000"/>
    <d v="2000-07-01T00:00:00"/>
    <d v="2000-07-01T00:00:00"/>
    <s v="34300Z000-PG0905-Putnam U1"/>
    <x v="2"/>
    <s v="143.0196 : CONTROL/INSTRUMENTATION "/>
    <x v="0"/>
    <s v="Retirement"/>
    <x v="0"/>
    <d v="2014-12-01T00:00:00"/>
    <x v="0"/>
    <n v="-1"/>
    <n v="-514933.64"/>
  </r>
  <r>
    <n v="50873"/>
    <s v="Putnam U2"/>
    <s v="PUTNAM UNIT #2 - 5012905200"/>
    <s v="101000 Electric Plant In Service"/>
    <x v="0"/>
    <s v="2000"/>
    <d v="2000-07-01T00:00:00"/>
    <d v="2000-07-01T00:00:00"/>
    <s v="34300Z000-PG0905-Putnam U2"/>
    <x v="2"/>
    <s v="143.0196 : CONTROL/INSTRUMENTATION "/>
    <x v="0"/>
    <s v="Retirement"/>
    <x v="0"/>
    <d v="2014-12-01T00:00:00"/>
    <x v="0"/>
    <n v="-1"/>
    <n v="-351370.02"/>
  </r>
  <r>
    <n v="50877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4.0218 : CONTROL/INSTRUMENTATION "/>
    <x v="0"/>
    <s v="Retirement"/>
    <x v="0"/>
    <d v="2014-12-01T00:00:00"/>
    <x v="0"/>
    <n v="0"/>
    <n v="-1388.04"/>
  </r>
  <r>
    <n v="50878"/>
    <s v="Putnam U1"/>
    <s v="PUTNAM UNIT #1 - 5012905100"/>
    <s v="101000 Electric Plant In Service"/>
    <x v="0"/>
    <s v="1982"/>
    <d v="1982-07-01T00:00:00"/>
    <d v="1982-07-01T00:00:00"/>
    <s v="34300Z000-PG0905-Putnam U1"/>
    <x v="2"/>
    <s v="144.0218 : CONTROL/INSTRUMENTATION "/>
    <x v="0"/>
    <s v="Retirement"/>
    <x v="0"/>
    <d v="2014-12-01T00:00:00"/>
    <x v="0"/>
    <n v="0"/>
    <n v="-2101.98"/>
  </r>
  <r>
    <n v="50879"/>
    <s v="Putnam U1"/>
    <s v="PUTNAM UNIT #1 - 5012905100"/>
    <s v="101000 Electric Plant In Service"/>
    <x v="0"/>
    <s v="1985"/>
    <d v="1985-07-01T00:00:00"/>
    <d v="1985-07-01T00:00:00"/>
    <s v="34300Z000-PG0905-Putnam U1"/>
    <x v="2"/>
    <s v="144.0218 : CONTROL/INSTRUMENTATION "/>
    <x v="0"/>
    <s v="Retirement"/>
    <x v="0"/>
    <d v="2014-12-01T00:00:00"/>
    <x v="0"/>
    <n v="0"/>
    <n v="-6835.3"/>
  </r>
  <r>
    <n v="50880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4.0218 : CONTROL/INSTRUMENTATION "/>
    <x v="0"/>
    <s v="Retirement"/>
    <x v="0"/>
    <d v="2014-12-01T00:00:00"/>
    <x v="0"/>
    <n v="-2"/>
    <n v="-249973.83"/>
  </r>
  <r>
    <n v="50882"/>
    <s v="Putnam U2"/>
    <s v="PUTNAM UNIT #2 - 5012905200"/>
    <s v="101000 Electric Plant In Service"/>
    <x v="0"/>
    <s v="1978"/>
    <d v="1978-07-01T00:00:00"/>
    <d v="1978-07-01T00:00:00"/>
    <s v="34300Z000-PG0905-Putnam U2"/>
    <x v="2"/>
    <s v="144.0218 : CONTROL/INSTRUMENTATION "/>
    <x v="0"/>
    <s v="Retirement"/>
    <x v="0"/>
    <d v="2014-12-01T00:00:00"/>
    <x v="0"/>
    <n v="0"/>
    <n v="-2082.0500000000002"/>
  </r>
  <r>
    <n v="50883"/>
    <s v="Putnam U2"/>
    <s v="PUTNAM UNIT #2 - 5012905200"/>
    <s v="101000 Electric Plant In Service"/>
    <x v="0"/>
    <s v="1982"/>
    <d v="1982-07-01T00:00:00"/>
    <d v="1982-07-01T00:00:00"/>
    <s v="34300Z000-PG0905-Putnam U2"/>
    <x v="2"/>
    <s v="144.0218 : CONTROL/INSTRUMENTATION "/>
    <x v="0"/>
    <s v="Retirement"/>
    <x v="0"/>
    <d v="2014-12-01T00:00:00"/>
    <x v="0"/>
    <n v="0"/>
    <n v="-2101.9899999999998"/>
  </r>
  <r>
    <n v="50884"/>
    <s v="Putnam U2"/>
    <s v="PUTNAM UNIT #2 - 5012905200"/>
    <s v="101000 Electric Plant In Service"/>
    <x v="0"/>
    <s v="1985"/>
    <d v="1985-07-01T00:00:00"/>
    <d v="1985-07-01T00:00:00"/>
    <s v="34300Z000-PG0905-Putnam U2"/>
    <x v="2"/>
    <s v="144.0218 : CONTROL/INSTRUMENTATION "/>
    <x v="0"/>
    <s v="Retirement"/>
    <x v="0"/>
    <d v="2014-12-01T00:00:00"/>
    <x v="0"/>
    <n v="0"/>
    <n v="-6835.29"/>
  </r>
  <r>
    <n v="50885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4.0218 : CONTROL/INSTRUMENTATION "/>
    <x v="0"/>
    <s v="Retirement"/>
    <x v="0"/>
    <d v="2014-12-01T00:00:00"/>
    <x v="0"/>
    <n v="-2"/>
    <n v="-250652.93"/>
  </r>
  <r>
    <n v="50892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4.0222 : PIPING"/>
    <x v="0"/>
    <s v="Retirement"/>
    <x v="0"/>
    <d v="2014-12-01T00:00:00"/>
    <x v="0"/>
    <n v="-598"/>
    <n v="-222797.31"/>
  </r>
  <r>
    <n v="50893"/>
    <s v="Putnam U1"/>
    <s v="PUTNAM UNIT #1 - 5012905100"/>
    <s v="101000 Electric Plant In Service"/>
    <x v="0"/>
    <s v="1982"/>
    <d v="1982-07-01T00:00:00"/>
    <d v="1982-07-01T00:00:00"/>
    <s v="34300Z000-PG0905-Putnam U1"/>
    <x v="2"/>
    <s v="144.0222 : PIPING"/>
    <x v="0"/>
    <s v="Retirement"/>
    <x v="0"/>
    <d v="2014-12-01T00:00:00"/>
    <x v="0"/>
    <n v="0"/>
    <n v="-15051.19"/>
  </r>
  <r>
    <n v="50894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4.0222 : PIPING"/>
    <x v="0"/>
    <s v="Retirement"/>
    <x v="0"/>
    <d v="2014-12-01T00:00:00"/>
    <x v="0"/>
    <n v="-598"/>
    <n v="-217039.55"/>
  </r>
  <r>
    <n v="50895"/>
    <s v="Putnam U2"/>
    <s v="PUTNAM UNIT #2 - 5012905200"/>
    <s v="101000 Electric Plant In Service"/>
    <x v="0"/>
    <s v="1982"/>
    <d v="1982-07-01T00:00:00"/>
    <d v="1982-07-01T00:00:00"/>
    <s v="34300Z000-PG0905-Putnam U2"/>
    <x v="2"/>
    <s v="144.0222 : PIPING"/>
    <x v="0"/>
    <s v="Retirement"/>
    <x v="0"/>
    <d v="2014-12-01T00:00:00"/>
    <x v="0"/>
    <n v="0"/>
    <n v="-15051.2"/>
  </r>
  <r>
    <n v="50902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4.0226 : VALVE, POWER OPERATED 8 "/>
    <x v="0"/>
    <s v="Retirement"/>
    <x v="0"/>
    <d v="2014-12-01T00:00:00"/>
    <x v="0"/>
    <n v="0"/>
    <n v="-6392.1"/>
  </r>
  <r>
    <n v="50903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4.0226 : VALVE, POWER OPERATED 8 "/>
    <x v="0"/>
    <s v="Retirement"/>
    <x v="0"/>
    <d v="2014-12-01T00:00:00"/>
    <x v="0"/>
    <n v="-6"/>
    <n v="-33829.339999999997"/>
  </r>
  <r>
    <n v="50922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4.0228 : DEAERATOR"/>
    <x v="0"/>
    <s v="Retirement"/>
    <x v="0"/>
    <d v="2014-12-01T00:00:00"/>
    <x v="0"/>
    <n v="-2"/>
    <n v="-424678.71"/>
  </r>
  <r>
    <n v="50923"/>
    <s v="Putnam U1"/>
    <s v="PUTNAM UNIT #1 - 5012905100"/>
    <s v="101000 Electric Plant In Service"/>
    <x v="0"/>
    <s v="1992"/>
    <d v="1992-07-01T00:00:00"/>
    <d v="1992-07-01T00:00:00"/>
    <s v="34300Z000-PG0905-Putnam U1"/>
    <x v="2"/>
    <s v="144.0228 : DEAERATOR"/>
    <x v="0"/>
    <s v="Retirement"/>
    <x v="0"/>
    <d v="2014-12-01T00:00:00"/>
    <x v="0"/>
    <n v="0"/>
    <n v="-39995.79"/>
  </r>
  <r>
    <n v="50924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4.0228 : DEAERATOR"/>
    <x v="0"/>
    <s v="Retirement"/>
    <x v="0"/>
    <d v="2014-12-01T00:00:00"/>
    <x v="0"/>
    <n v="-2"/>
    <n v="-424678.71"/>
  </r>
  <r>
    <n v="50925"/>
    <s v="Putnam U2"/>
    <s v="PUTNAM UNIT #2 - 5012905200"/>
    <s v="101000 Electric Plant In Service"/>
    <x v="0"/>
    <s v="1992"/>
    <d v="1992-07-01T00:00:00"/>
    <d v="1992-07-01T00:00:00"/>
    <s v="34300Z000-PG0905-Putnam U2"/>
    <x v="2"/>
    <s v="144.0228 : DEAERATOR"/>
    <x v="0"/>
    <s v="Retirement"/>
    <x v="0"/>
    <d v="2014-12-01T00:00:00"/>
    <x v="0"/>
    <n v="0"/>
    <n v="-40104.519999999997"/>
  </r>
  <r>
    <n v="50930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4.0229 : TANK"/>
    <x v="0"/>
    <s v="Retirement"/>
    <x v="0"/>
    <d v="2014-12-01T00:00:00"/>
    <x v="0"/>
    <n v="-2"/>
    <n v="-182005.16"/>
  </r>
  <r>
    <n v="50931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4.0229 : TANK"/>
    <x v="0"/>
    <s v="Retirement"/>
    <x v="0"/>
    <d v="2014-12-01T00:00:00"/>
    <x v="0"/>
    <n v="-2"/>
    <n v="-182005.16"/>
  </r>
  <r>
    <n v="50959"/>
    <s v="Putnam U1"/>
    <s v="PUTNAM UNIT #1 - 5012905100"/>
    <s v="101000 Electric Plant In Service"/>
    <x v="0"/>
    <s v="2000"/>
    <d v="2000-07-01T00:00:00"/>
    <d v="2000-07-01T00:00:00"/>
    <s v="34300Z000-PG0905-Putnam U1"/>
    <x v="2"/>
    <s v="145.0247 : CONTROL/INSTRUMENTATION "/>
    <x v="0"/>
    <s v="Retirement"/>
    <x v="0"/>
    <d v="2014-12-01T00:00:00"/>
    <x v="0"/>
    <n v="-1"/>
    <n v="-378416.64000000001"/>
  </r>
  <r>
    <n v="50962"/>
    <s v="Putnam U2"/>
    <s v="PUTNAM UNIT #2 - 5012905200"/>
    <s v="101000 Electric Plant In Service"/>
    <x v="0"/>
    <s v="2000"/>
    <d v="2000-07-01T00:00:00"/>
    <d v="2000-07-01T00:00:00"/>
    <s v="34300Z000-PG0905-Putnam U2"/>
    <x v="2"/>
    <s v="145.0247 : CONTROL/INSTRUMENTATION "/>
    <x v="0"/>
    <s v="Retirement"/>
    <x v="0"/>
    <d v="2014-12-01T00:00:00"/>
    <x v="0"/>
    <n v="-1"/>
    <n v="-98130.68"/>
  </r>
  <r>
    <n v="50972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5.0248 : FOUNDATION"/>
    <x v="0"/>
    <s v="Retirement"/>
    <x v="0"/>
    <d v="2014-12-01T00:00:00"/>
    <x v="0"/>
    <n v="-2"/>
    <n v="-320698.75"/>
  </r>
  <r>
    <n v="50973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5.0248 : FOUNDATION"/>
    <x v="0"/>
    <s v="Retirement"/>
    <x v="0"/>
    <d v="2014-12-01T00:00:00"/>
    <x v="0"/>
    <n v="-2"/>
    <n v="-481963.08"/>
  </r>
  <r>
    <n v="50989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5.0250 : TURBINE CASING"/>
    <x v="0"/>
    <s v="Retirement"/>
    <x v="0"/>
    <d v="2014-12-01T00:00:00"/>
    <x v="0"/>
    <n v="-16"/>
    <n v="-689627.32"/>
  </r>
  <r>
    <n v="50992"/>
    <s v="Putnam U1"/>
    <s v="PUTNAM UNIT #1 - 5012905100"/>
    <s v="101000 Electric Plant In Service"/>
    <x v="0"/>
    <s v="1987"/>
    <d v="1987-07-01T00:00:00"/>
    <d v="1987-07-01T00:00:00"/>
    <s v="34300Z000-PG0905-Putnam U1"/>
    <x v="2"/>
    <s v="145.0250 : TURBINE CASING"/>
    <x v="0"/>
    <s v="Retirement"/>
    <x v="0"/>
    <d v="2014-12-01T00:00:00"/>
    <x v="0"/>
    <n v="-1"/>
    <n v="-36731.699999999997"/>
  </r>
  <r>
    <n v="50993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5.0250 : TURBINE CASING"/>
    <x v="0"/>
    <s v="Retirement"/>
    <x v="0"/>
    <d v="2014-12-01T00:00:00"/>
    <x v="0"/>
    <n v="-20"/>
    <n v="-938185.04"/>
  </r>
  <r>
    <n v="51001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5.0251 : COMPRESSOR CASING"/>
    <x v="0"/>
    <s v="Retirement"/>
    <x v="0"/>
    <d v="2014-12-01T00:00:00"/>
    <x v="0"/>
    <n v="-4"/>
    <n v="-252865.43"/>
  </r>
  <r>
    <n v="51002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5.0251 : COMPRESSOR CASING"/>
    <x v="0"/>
    <s v="Retirement"/>
    <x v="0"/>
    <d v="2014-12-01T00:00:00"/>
    <x v="0"/>
    <n v="-8"/>
    <n v="-255157.43"/>
  </r>
  <r>
    <n v="51366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5.0262 : PIPING"/>
    <x v="0"/>
    <s v="Retirement"/>
    <x v="0"/>
    <d v="2014-12-01T00:00:00"/>
    <x v="0"/>
    <n v="-1"/>
    <n v="-90454.080000000002"/>
  </r>
  <r>
    <n v="51367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5.0262 : PIPING"/>
    <x v="0"/>
    <s v="Retirement"/>
    <x v="0"/>
    <d v="2014-12-01T00:00:00"/>
    <x v="0"/>
    <n v="-1"/>
    <n v="-90454.080000000002"/>
  </r>
  <r>
    <n v="51420"/>
    <s v="Putnam U1"/>
    <s v="PUTNAM UNIT #1 - 5012905100"/>
    <s v="101000 Electric Plant In Service"/>
    <x v="0"/>
    <s v="1978"/>
    <d v="1978-07-01T00:00:00"/>
    <d v="1978-07-01T00:00:00"/>
    <s v="34300Z000-PG0905-Putnam U1"/>
    <x v="2"/>
    <s v="145.0264 : ACOUSTICAL ENCLOSURE"/>
    <x v="0"/>
    <s v="Retirement"/>
    <x v="0"/>
    <d v="2014-12-01T00:00:00"/>
    <x v="0"/>
    <n v="-2"/>
    <n v="-518736.37"/>
  </r>
  <r>
    <n v="51422"/>
    <s v="Putnam U2"/>
    <s v="PUTNAM UNIT #2 - 5012905200"/>
    <s v="101000 Electric Plant In Service"/>
    <x v="0"/>
    <s v="1977"/>
    <d v="1977-07-01T00:00:00"/>
    <d v="1977-07-01T00:00:00"/>
    <s v="34300Z000-PG0905-Putnam U2"/>
    <x v="2"/>
    <s v="145.0264 : ACOUSTICAL ENCLOSURE"/>
    <x v="0"/>
    <s v="Retirement"/>
    <x v="0"/>
    <d v="2014-12-01T00:00:00"/>
    <x v="0"/>
    <n v="-2"/>
    <n v="-518736.36"/>
  </r>
  <r>
    <n v="51423"/>
    <s v="Putnam U2"/>
    <s v="PUTNAM UNIT #2 - 5012905200"/>
    <s v="101000 Electric Plant In Service"/>
    <x v="0"/>
    <s v="1980"/>
    <d v="1980-07-01T00:00:00"/>
    <d v="1980-07-01T00:00:00"/>
    <s v="34300Z000-PG0905-Putnam U2"/>
    <x v="2"/>
    <s v="145.0264 : ACOUSTICAL ENCLOSURE"/>
    <x v="0"/>
    <s v="Retirement"/>
    <x v="0"/>
    <d v="2014-12-01T00:00:00"/>
    <x v="0"/>
    <n v="0"/>
    <n v="-9650.19"/>
  </r>
  <r>
    <n v="51978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1.1262 : CONTROL/INSTRUMENTATION "/>
    <x v="0"/>
    <s v="Retirement"/>
    <x v="0"/>
    <d v="2014-12-01T00:00:00"/>
    <x v="0"/>
    <n v="-1"/>
    <n v="-9135.2800000000007"/>
  </r>
  <r>
    <n v="51979"/>
    <s v="Putnam U1"/>
    <s v="PUTNAM UNIT #1 - 5012905100"/>
    <s v="101000 Electric Plant In Service"/>
    <x v="0"/>
    <s v="1982"/>
    <d v="1982-07-01T00:00:00"/>
    <d v="1982-07-01T00:00:00"/>
    <s v="34300Z000-PG0905-Putnam U1"/>
    <x v="2"/>
    <s v="251.1262 : CONTROL/INSTRUMENTATION "/>
    <x v="0"/>
    <s v="Retirement"/>
    <x v="0"/>
    <d v="2014-12-01T00:00:00"/>
    <x v="0"/>
    <n v="0"/>
    <n v="-5598.76"/>
  </r>
  <r>
    <n v="51980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1.1262 : CONTROL/INSTRUMENTATION "/>
    <x v="0"/>
    <s v="Retirement"/>
    <x v="0"/>
    <d v="2014-12-01T00:00:00"/>
    <x v="0"/>
    <n v="-1"/>
    <n v="-9135.2800000000007"/>
  </r>
  <r>
    <n v="51981"/>
    <s v="Putnam U2"/>
    <s v="PUTNAM UNIT #2 - 5012905200"/>
    <s v="101000 Electric Plant In Service"/>
    <x v="0"/>
    <s v="1982"/>
    <d v="1982-07-01T00:00:00"/>
    <d v="1982-07-01T00:00:00"/>
    <s v="34300Z000-PG0905-Putnam U2"/>
    <x v="2"/>
    <s v="251.1262 : CONTROL/INSTRUMENTATION "/>
    <x v="0"/>
    <s v="Retirement"/>
    <x v="0"/>
    <d v="2014-12-01T00:00:00"/>
    <x v="0"/>
    <n v="0"/>
    <n v="-8398.1200000000008"/>
  </r>
  <r>
    <n v="51986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1.1265 : PIPING"/>
    <x v="0"/>
    <s v="Retirement"/>
    <x v="0"/>
    <d v="2014-12-01T00:00:00"/>
    <x v="0"/>
    <n v="-550"/>
    <n v="-415266.06"/>
  </r>
  <r>
    <n v="51987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1.1265 : PIPING"/>
    <x v="0"/>
    <s v="Retirement"/>
    <x v="0"/>
    <d v="2014-12-01T00:00:00"/>
    <x v="0"/>
    <n v="-550"/>
    <n v="-415266.01"/>
  </r>
  <r>
    <n v="51994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1.1268 : VALVE, SAFETY 8 IN OR GR"/>
    <x v="0"/>
    <s v="Retirement"/>
    <x v="0"/>
    <d v="2014-12-01T00:00:00"/>
    <x v="0"/>
    <n v="-2"/>
    <n v="-8288.99"/>
  </r>
  <r>
    <n v="51995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1.1268 : VALVE, SAFETY 8 IN OR GR"/>
    <x v="0"/>
    <s v="Retirement"/>
    <x v="0"/>
    <d v="2014-12-01T00:00:00"/>
    <x v="0"/>
    <n v="-2"/>
    <n v="-8288.99"/>
  </r>
  <r>
    <n v="51996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1.1269 : VALVE, POWER OPERATED 8 "/>
    <x v="0"/>
    <s v="Retirement"/>
    <x v="0"/>
    <d v="2014-12-01T00:00:00"/>
    <x v="0"/>
    <n v="-3"/>
    <n v="-49733.95"/>
  </r>
  <r>
    <n v="51997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1.1269 : VALVE, POWER OPERATED 8 "/>
    <x v="0"/>
    <s v="Retirement"/>
    <x v="0"/>
    <d v="2014-12-01T00:00:00"/>
    <x v="0"/>
    <n v="-3"/>
    <n v="-49733.95"/>
  </r>
  <r>
    <n v="52002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2.1287 : CONTROL/INSTRUMENTATION "/>
    <x v="0"/>
    <s v="Retirement"/>
    <x v="0"/>
    <d v="2014-12-01T00:00:00"/>
    <x v="0"/>
    <n v="-1"/>
    <n v="-3316.37"/>
  </r>
  <r>
    <n v="52003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2.1287 : CONTROL/INSTRUMENTATION "/>
    <x v="0"/>
    <s v="Retirement"/>
    <x v="0"/>
    <d v="2014-12-01T00:00:00"/>
    <x v="0"/>
    <n v="-1"/>
    <n v="-3316.37"/>
  </r>
  <r>
    <n v="52004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2.1291 : PIPING"/>
    <x v="0"/>
    <s v="Retirement"/>
    <x v="0"/>
    <d v="2014-12-01T00:00:00"/>
    <x v="0"/>
    <n v="-754"/>
    <n v="-133990.38"/>
  </r>
  <r>
    <n v="52005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2.1291 : PIPING"/>
    <x v="0"/>
    <s v="Retirement"/>
    <x v="0"/>
    <d v="2014-12-01T00:00:00"/>
    <x v="0"/>
    <n v="-754"/>
    <n v="-133990.26999999999"/>
  </r>
  <r>
    <n v="52006"/>
    <s v="Putnam U1"/>
    <s v="PUTNAM UNIT #1 - 5012905100"/>
    <s v="101000 Electric Plant In Service"/>
    <x v="0"/>
    <s v="1978"/>
    <d v="1978-07-01T00:00:00"/>
    <d v="1978-07-01T00:00:00"/>
    <s v="34300Z000-PG0905-Putnam U1"/>
    <x v="2"/>
    <s v="252.1295 : VALVE, POWER OPERATED 8 "/>
    <x v="0"/>
    <s v="Retirement"/>
    <x v="0"/>
    <d v="2014-12-01T00:00:00"/>
    <x v="0"/>
    <n v="-3"/>
    <n v="-6166.99"/>
  </r>
  <r>
    <n v="52007"/>
    <s v="Putnam U2"/>
    <s v="PUTNAM UNIT #2 - 5012905200"/>
    <s v="101000 Electric Plant In Service"/>
    <x v="0"/>
    <s v="1977"/>
    <d v="1977-07-01T00:00:00"/>
    <d v="1977-07-01T00:00:00"/>
    <s v="34300Z000-PG0905-Putnam U2"/>
    <x v="2"/>
    <s v="252.1295 : VALVE, POWER OPERATED 8 "/>
    <x v="0"/>
    <s v="Retirement"/>
    <x v="0"/>
    <d v="2014-12-01T00:00:00"/>
    <x v="0"/>
    <n v="-3"/>
    <n v="-6166.99"/>
  </r>
  <r>
    <n v="52008"/>
    <s v="Putnam Comm"/>
    <s v="PUTNAM POWER PLANT COMMON - 5012905000"/>
    <s v="101000 Electric Plant In Service"/>
    <x v="0"/>
    <s v="1993"/>
    <d v="1993-07-01T00:00:00"/>
    <d v="1993-07-01T00:00:00"/>
    <s v="34300Z000-PG0905-Putnam Comm"/>
    <x v="2"/>
    <s v="253.1311 : DESUPERHEATER STEAM EQUI"/>
    <x v="0"/>
    <s v="Retirement"/>
    <x v="0"/>
    <d v="2014-12-01T00:00:00"/>
    <x v="0"/>
    <n v="0"/>
    <n v="-22451.79"/>
  </r>
  <r>
    <n v="52011"/>
    <s v="Putnam U1"/>
    <s v="PUTNAM UNIT #1 - 5012905100"/>
    <s v="101000 Electric Plant In Service"/>
    <x v="0"/>
    <s v="1978"/>
    <d v="1978-07-01T00:00:00"/>
    <d v="1978-07-01T00:00:00"/>
    <s v="34300Z000-PG0905-Putnam U1"/>
    <x v="2"/>
    <s v="260.1326 : CONTROL/INSTRUMENTATION "/>
    <x v="0"/>
    <s v="Retirement"/>
    <x v="0"/>
    <d v="2014-12-01T00:00:00"/>
    <x v="0"/>
    <n v="-1"/>
    <n v="-2909.45"/>
  </r>
  <r>
    <n v="52012"/>
    <s v="Putnam U1"/>
    <s v="PUTNAM UNIT #1 - 5012905100"/>
    <s v="101000 Electric Plant In Service"/>
    <x v="0"/>
    <s v="1983"/>
    <d v="1983-07-01T00:00:00"/>
    <d v="1983-07-01T00:00:00"/>
    <s v="34300Z000-PG0905-Putnam U1"/>
    <x v="2"/>
    <s v="260.1326 : CONTROL/INSTRUMENTATION "/>
    <x v="0"/>
    <s v="Retirement"/>
    <x v="0"/>
    <d v="2014-12-01T00:00:00"/>
    <x v="0"/>
    <n v="-1"/>
    <n v="-3020.39"/>
  </r>
  <r>
    <n v="52013"/>
    <s v="Putnam U2"/>
    <s v="PUTNAM UNIT #2 - 5012905200"/>
    <s v="101000 Electric Plant In Service"/>
    <x v="0"/>
    <s v="1977"/>
    <d v="1977-07-01T00:00:00"/>
    <d v="1977-07-01T00:00:00"/>
    <s v="34300Z000-PG0905-Putnam U2"/>
    <x v="2"/>
    <s v="260.1326 : CONTROL/INSTRUMENTATION "/>
    <x v="0"/>
    <s v="Retirement"/>
    <x v="0"/>
    <d v="2014-12-01T00:00:00"/>
    <x v="0"/>
    <n v="-1"/>
    <n v="-2909.45"/>
  </r>
  <r>
    <n v="52014"/>
    <s v="Putnam U2"/>
    <s v="PUTNAM UNIT #2 - 5012905200"/>
    <s v="101000 Electric Plant In Service"/>
    <x v="0"/>
    <s v="1983"/>
    <d v="1983-07-01T00:00:00"/>
    <d v="1983-07-01T00:00:00"/>
    <s v="34300Z000-PG0905-Putnam U2"/>
    <x v="2"/>
    <s v="260.1326 : CONTROL/INSTRUMENTATION "/>
    <x v="0"/>
    <s v="Retirement"/>
    <x v="0"/>
    <d v="2014-12-01T00:00:00"/>
    <x v="0"/>
    <n v="-1"/>
    <n v="-3020.39"/>
  </r>
  <r>
    <n v="52017"/>
    <s v="Putnam U1"/>
    <s v="PUTNAM UNIT #1 - 5012905100"/>
    <s v="101000 Electric Plant In Service"/>
    <x v="0"/>
    <s v="1978"/>
    <d v="1978-07-01T00:00:00"/>
    <d v="1978-07-01T00:00:00"/>
    <s v="34300Z000-PG0905-Putnam U1"/>
    <x v="2"/>
    <s v="260.1328 : PIPING"/>
    <x v="0"/>
    <s v="Retirement"/>
    <x v="0"/>
    <d v="2014-12-01T00:00:00"/>
    <x v="0"/>
    <n v="0"/>
    <n v="-3316.37"/>
  </r>
  <r>
    <n v="52018"/>
    <s v="Putnam U2"/>
    <s v="PUTNAM UNIT #2 - 5012905200"/>
    <s v="101000 Electric Plant In Service"/>
    <x v="0"/>
    <s v="1977"/>
    <d v="1977-07-01T00:00:00"/>
    <d v="1977-07-01T00:00:00"/>
    <s v="34300Z000-PG0905-Putnam U2"/>
    <x v="2"/>
    <s v="260.1328 : PIPING"/>
    <x v="0"/>
    <s v="Retirement"/>
    <x v="0"/>
    <d v="2014-12-01T00:00:00"/>
    <x v="0"/>
    <n v="0"/>
    <n v="-3316.37"/>
  </r>
  <r>
    <n v="52023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257.1442 : CONTROL/INSTRUMENTATION "/>
    <x v="0"/>
    <s v="Retirement"/>
    <x v="0"/>
    <d v="2014-12-01T00:00:00"/>
    <x v="0"/>
    <n v="-1"/>
    <n v="-9135.27"/>
  </r>
  <r>
    <n v="52044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258.1468 : FOUNDATION"/>
    <x v="0"/>
    <s v="Retirement"/>
    <x v="0"/>
    <d v="2014-12-01T00:00:00"/>
    <x v="0"/>
    <n v="-2"/>
    <n v="-4342.32"/>
  </r>
  <r>
    <n v="52045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258.1472 : PIPING"/>
    <x v="0"/>
    <s v="Retirement"/>
    <x v="0"/>
    <d v="2014-12-01T00:00:00"/>
    <x v="0"/>
    <n v="0"/>
    <n v="-8256.75"/>
  </r>
  <r>
    <n v="52046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258.1475 : TANK"/>
    <x v="0"/>
    <s v="Retirement"/>
    <x v="0"/>
    <d v="2014-12-01T00:00:00"/>
    <x v="0"/>
    <n v="-4"/>
    <n v="-2772.95"/>
  </r>
  <r>
    <n v="52059"/>
    <s v="Putnam U1"/>
    <s v="PUTNAM UNIT #1 - 5012905100"/>
    <s v="101000 Electric Plant In Service"/>
    <x v="0"/>
    <s v="1978"/>
    <d v="1978-07-01T00:00:00"/>
    <d v="1978-07-01T00:00:00"/>
    <s v="34300Z000-PG0905-Putnam U1"/>
    <x v="2"/>
    <s v="271.1536 : CASING"/>
    <x v="0"/>
    <s v="Retirement"/>
    <x v="0"/>
    <d v="2014-12-01T00:00:00"/>
    <x v="0"/>
    <n v="-5"/>
    <n v="-1207148.22"/>
  </r>
  <r>
    <n v="52060"/>
    <s v="Putnam U1"/>
    <s v="PUTNAM UNIT #1 - 5012905100"/>
    <s v="101000 Electric Plant In Service"/>
    <x v="0"/>
    <s v="1982"/>
    <d v="1982-07-01T00:00:00"/>
    <d v="1982-07-01T00:00:00"/>
    <s v="34300Z000-PG0905-Putnam U1"/>
    <x v="2"/>
    <s v="271.1536 : CASING"/>
    <x v="0"/>
    <s v="Retirement"/>
    <x v="0"/>
    <d v="2014-12-01T00:00:00"/>
    <x v="0"/>
    <n v="0"/>
    <n v="-46213.94"/>
  </r>
  <r>
    <n v="52061"/>
    <s v="Putnam U2"/>
    <s v="PUTNAM UNIT #2 - 5012905200"/>
    <s v="101000 Electric Plant In Service"/>
    <x v="0"/>
    <s v="1977"/>
    <d v="1977-07-01T00:00:00"/>
    <d v="1977-07-01T00:00:00"/>
    <s v="34300Z000-PG0905-Putnam U2"/>
    <x v="2"/>
    <s v="271.1536 : CASING"/>
    <x v="0"/>
    <s v="Retirement"/>
    <x v="0"/>
    <d v="2014-12-01T00:00:00"/>
    <x v="0"/>
    <n v="-5"/>
    <n v="-1116961.6399999999"/>
  </r>
  <r>
    <n v="52062"/>
    <s v="Putnam U2"/>
    <s v="PUTNAM UNIT #2 - 5012905200"/>
    <s v="101000 Electric Plant In Service"/>
    <x v="0"/>
    <s v="1982"/>
    <d v="1982-07-01T00:00:00"/>
    <d v="1982-07-01T00:00:00"/>
    <s v="34300Z000-PG0905-Putnam U2"/>
    <x v="2"/>
    <s v="271.1536 : CASING"/>
    <x v="0"/>
    <s v="Retirement"/>
    <x v="0"/>
    <d v="2014-12-01T00:00:00"/>
    <x v="0"/>
    <n v="0"/>
    <n v="-44359.81"/>
  </r>
  <r>
    <n v="52081"/>
    <s v="Putnam U1"/>
    <s v="PUTNAM UNIT #1 - 5012905100"/>
    <s v="101000 Electric Plant In Service"/>
    <x v="0"/>
    <s v="1999"/>
    <d v="1999-07-01T00:00:00"/>
    <d v="1999-07-01T00:00:00"/>
    <s v="34300Z000-PG0905-Putnam U1"/>
    <x v="2"/>
    <s v="271.1541 : HIGH PRESSURE SHAFT/WHEE"/>
    <x v="0"/>
    <s v="Retirement"/>
    <x v="0"/>
    <d v="2014-12-01T00:00:00"/>
    <x v="0"/>
    <n v="-1"/>
    <n v="-1820546.42"/>
  </r>
  <r>
    <n v="52083"/>
    <s v="Putnam U2"/>
    <s v="PUTNAM UNIT #2 - 5012905200"/>
    <s v="101000 Electric Plant In Service"/>
    <x v="0"/>
    <s v="1999"/>
    <d v="1999-07-01T00:00:00"/>
    <d v="1999-07-01T00:00:00"/>
    <s v="34300Z000-PG0905-Putnam U2"/>
    <x v="2"/>
    <s v="271.1541 : HIGH PRESSURE SHAFT/WHEE"/>
    <x v="0"/>
    <s v="Retirement"/>
    <x v="0"/>
    <d v="2014-12-01T00:00:00"/>
    <x v="0"/>
    <n v="-1"/>
    <n v="-1741093.11"/>
  </r>
  <r>
    <n v="52092"/>
    <s v="Putnam U1"/>
    <s v="PUTNAM UNIT #1 - 5012905100"/>
    <s v="101000 Electric Plant In Service"/>
    <x v="0"/>
    <s v="1978"/>
    <d v="1978-07-01T00:00:00"/>
    <d v="1978-07-01T00:00:00"/>
    <s v="34300Z000-PG0905-Putnam U1"/>
    <x v="2"/>
    <s v="271.1544 : HP BLADING-ROTATING (ROW"/>
    <x v="0"/>
    <s v="Retirement"/>
    <x v="0"/>
    <d v="2014-12-01T00:00:00"/>
    <x v="0"/>
    <n v="-8"/>
    <n v="-739047.64"/>
  </r>
  <r>
    <n v="52093"/>
    <s v="Putnam U2"/>
    <s v="PUTNAM UNIT #2 - 5012905200"/>
    <s v="101000 Electric Plant In Service"/>
    <x v="0"/>
    <s v="1977"/>
    <d v="1977-07-01T00:00:00"/>
    <d v="1977-07-01T00:00:00"/>
    <s v="34300Z000-PG0905-Putnam U2"/>
    <x v="2"/>
    <s v="271.1544 : HP BLADING-ROTATING (ROW"/>
    <x v="0"/>
    <s v="Retirement"/>
    <x v="0"/>
    <d v="2014-12-01T00:00:00"/>
    <x v="0"/>
    <n v="-5"/>
    <n v="-461904.78"/>
  </r>
  <r>
    <n v="52103"/>
    <s v="Putnam U1"/>
    <s v="PUTNAM UNIT #1 - 5012905100"/>
    <s v="101000 Electric Plant In Service"/>
    <x v="0"/>
    <s v="2000"/>
    <d v="2000-07-01T00:00:00"/>
    <d v="2000-07-01T00:00:00"/>
    <s v="34300Z000-PG0905-Putnam U1"/>
    <x v="2"/>
    <s v="271.1548 : TURBINE CONTROL SYSTEM"/>
    <x v="0"/>
    <s v="Retirement"/>
    <x v="0"/>
    <d v="2014-12-01T00:00:00"/>
    <x v="0"/>
    <n v="-1"/>
    <n v="-463440.28"/>
  </r>
  <r>
    <n v="52105"/>
    <s v="Putnam U2"/>
    <s v="PUTNAM UNIT #2 - 5012905200"/>
    <s v="101000 Electric Plant In Service"/>
    <x v="0"/>
    <s v="2000"/>
    <d v="2000-07-01T00:00:00"/>
    <d v="2000-07-01T00:00:00"/>
    <s v="34300Z000-PG0905-Putnam U2"/>
    <x v="2"/>
    <s v="271.1548 : TURBINE CONTROL SYSTEM"/>
    <x v="0"/>
    <s v="Retirement"/>
    <x v="0"/>
    <d v="2014-12-01T00:00:00"/>
    <x v="0"/>
    <n v="-1"/>
    <n v="-273478.37"/>
  </r>
  <r>
    <n v="52135"/>
    <s v="Putnam U1"/>
    <s v="PUTNAM UNIT #1 - 5012905100"/>
    <s v="101000 Electric Plant In Service"/>
    <x v="0"/>
    <s v="1989"/>
    <d v="1989-07-01T00:00:00"/>
    <d v="1989-07-01T00:00:00"/>
    <s v="34300Z000-PG0905-Putnam U1"/>
    <x v="2"/>
    <s v="271.1559 : LP BLADING-ROTATING (ROW"/>
    <x v="0"/>
    <s v="Retirement"/>
    <x v="0"/>
    <d v="2014-12-01T00:00:00"/>
    <x v="0"/>
    <n v="-1"/>
    <n v="-549039.31999999995"/>
  </r>
  <r>
    <n v="52136"/>
    <s v="Putnam U1"/>
    <s v="PUTNAM UNIT #1 - 5012905100"/>
    <s v="101000 Electric Plant In Service"/>
    <x v="0"/>
    <s v="1992"/>
    <d v="1992-07-01T00:00:00"/>
    <d v="1992-07-01T00:00:00"/>
    <s v="34300Z000-PG0905-Putnam U1"/>
    <x v="2"/>
    <s v="271.1559 : LP BLADING-ROTATING (ROW"/>
    <x v="0"/>
    <s v="Retirement"/>
    <x v="0"/>
    <d v="2014-12-01T00:00:00"/>
    <x v="0"/>
    <n v="-1"/>
    <n v="-687550.56"/>
  </r>
  <r>
    <n v="52137"/>
    <s v="Putnam U1"/>
    <s v="PUTNAM UNIT #1 - 5012905100"/>
    <s v="101000 Electric Plant In Service"/>
    <x v="0"/>
    <s v="1995"/>
    <d v="1995-07-01T00:00:00"/>
    <d v="1995-07-01T00:00:00"/>
    <s v="34300Z000-PG0905-Putnam U1"/>
    <x v="2"/>
    <s v="271.1559 : LP BLADING-ROTATING (ROW"/>
    <x v="0"/>
    <s v="Retirement"/>
    <x v="0"/>
    <d v="2014-12-01T00:00:00"/>
    <x v="0"/>
    <n v="-1"/>
    <n v="-356721.33"/>
  </r>
  <r>
    <n v="52138"/>
    <s v="Putnam U2"/>
    <s v="PUTNAM UNIT #2 - 5012905200"/>
    <s v="101000 Electric Plant In Service"/>
    <x v="0"/>
    <s v="1977"/>
    <d v="1977-07-01T00:00:00"/>
    <d v="1977-07-01T00:00:00"/>
    <s v="34300Z000-PG0905-Putnam U2"/>
    <x v="2"/>
    <s v="271.1559 : LP BLADING-ROTATING (ROW"/>
    <x v="0"/>
    <s v="Retirement"/>
    <x v="0"/>
    <d v="2014-12-01T00:00:00"/>
    <x v="0"/>
    <n v="0"/>
    <n v="-283902.44"/>
  </r>
  <r>
    <n v="52139"/>
    <s v="Putnam U2"/>
    <s v="PUTNAM UNIT #2 - 5012905200"/>
    <s v="101000 Electric Plant In Service"/>
    <x v="0"/>
    <s v="1987"/>
    <d v="1987-07-01T00:00:00"/>
    <d v="1987-07-01T00:00:00"/>
    <s v="34300Z000-PG0905-Putnam U2"/>
    <x v="2"/>
    <s v="271.1559 : LP BLADING-ROTATING (ROW"/>
    <x v="0"/>
    <s v="Retirement"/>
    <x v="0"/>
    <d v="2014-12-01T00:00:00"/>
    <x v="0"/>
    <n v="-1"/>
    <n v="-886159.14"/>
  </r>
  <r>
    <n v="52140"/>
    <s v="Putnam U2"/>
    <s v="PUTNAM UNIT #2 - 5012905200"/>
    <s v="101000 Electric Plant In Service"/>
    <x v="0"/>
    <s v="1990"/>
    <d v="1990-07-01T00:00:00"/>
    <d v="1990-07-01T00:00:00"/>
    <s v="34300Z000-PG0905-Putnam U2"/>
    <x v="2"/>
    <s v="271.1559 : LP BLADING-ROTATING (ROW"/>
    <x v="0"/>
    <s v="Retirement"/>
    <x v="0"/>
    <d v="2014-12-01T00:00:00"/>
    <x v="0"/>
    <n v="-1"/>
    <n v="-374808.58"/>
  </r>
  <r>
    <n v="52141"/>
    <s v="Putnam U2"/>
    <s v="PUTNAM UNIT #2 - 5012905200"/>
    <s v="101000 Electric Plant In Service"/>
    <x v="0"/>
    <s v="1995"/>
    <d v="1995-07-01T00:00:00"/>
    <d v="1995-07-01T00:00:00"/>
    <s v="34300Z000-PG0905-Putnam U2"/>
    <x v="2"/>
    <s v="271.1559 : LP BLADING-ROTATING (ROW"/>
    <x v="0"/>
    <s v="Retirement"/>
    <x v="0"/>
    <d v="2014-12-01T00:00:00"/>
    <x v="0"/>
    <n v="-1"/>
    <n v="-584765.93999999994"/>
  </r>
  <r>
    <n v="52154"/>
    <s v="Putnam U1"/>
    <s v="PUTNAM UNIT #1 - 5012905100"/>
    <s v="101000 Electric Plant In Service"/>
    <x v="0"/>
    <s v="1978"/>
    <d v="1978-07-01T00:00:00"/>
    <d v="1978-07-01T00:00:00"/>
    <s v="34300Z000-PG0905-Putnam U1"/>
    <x v="2"/>
    <s v="271.1561 : NOZZLE BLOCK"/>
    <x v="0"/>
    <s v="Retirement"/>
    <x v="0"/>
    <d v="2014-12-01T00:00:00"/>
    <x v="0"/>
    <n v="-2"/>
    <n v="-243344.95"/>
  </r>
  <r>
    <n v="52155"/>
    <s v="Putnam U2"/>
    <s v="PUTNAM UNIT #2 - 5012905200"/>
    <s v="101000 Electric Plant In Service"/>
    <x v="0"/>
    <s v="1977"/>
    <d v="1977-07-01T00:00:00"/>
    <d v="1977-07-01T00:00:00"/>
    <s v="34300Z000-PG0905-Putnam U2"/>
    <x v="2"/>
    <s v="271.1561 : NOZZLE BLOCK"/>
    <x v="0"/>
    <s v="Retirement"/>
    <x v="0"/>
    <d v="2014-12-01T00:00:00"/>
    <x v="0"/>
    <n v="-2"/>
    <n v="-243344.95"/>
  </r>
  <r>
    <n v="52162"/>
    <s v="Putnam U1"/>
    <s v="PUTNAM UNIT #1 - 5012905100"/>
    <s v="101000 Electric Plant In Service"/>
    <x v="0"/>
    <s v="1978"/>
    <d v="1978-07-01T00:00:00"/>
    <d v="1978-07-01T00:00:00"/>
    <s v="34300Z000-PG0905-Putnam U1"/>
    <x v="2"/>
    <s v="271.1564 : TURNING GEAR ASSEMBLY"/>
    <x v="0"/>
    <s v="Retirement"/>
    <x v="0"/>
    <d v="2014-12-01T00:00:00"/>
    <x v="0"/>
    <n v="0"/>
    <n v="-60229.26"/>
  </r>
  <r>
    <n v="52163"/>
    <s v="Putnam U2"/>
    <s v="PUTNAM UNIT #2 - 5012905200"/>
    <s v="101000 Electric Plant In Service"/>
    <x v="0"/>
    <s v="1977"/>
    <d v="1977-07-01T00:00:00"/>
    <d v="1977-07-01T00:00:00"/>
    <s v="34300Z000-PG0905-Putnam U2"/>
    <x v="2"/>
    <s v="271.1564 : TURNING GEAR ASSEMBLY"/>
    <x v="0"/>
    <s v="Retirement"/>
    <x v="0"/>
    <d v="2014-12-01T00:00:00"/>
    <x v="0"/>
    <n v="0"/>
    <n v="-60229.22"/>
  </r>
  <r>
    <n v="52178"/>
    <s v="Putnam U1"/>
    <s v="PUTNAM UNIT #1 - 5012905100"/>
    <s v="101000 Electric Plant In Service"/>
    <x v="0"/>
    <s v="1978"/>
    <d v="1978-07-01T00:00:00"/>
    <d v="1978-07-01T00:00:00"/>
    <s v="34300Z000-PG0905-Putnam U1"/>
    <x v="2"/>
    <s v="351.3158 : FOUNDATION"/>
    <x v="0"/>
    <s v="Retirement"/>
    <x v="0"/>
    <d v="2014-12-01T00:00:00"/>
    <x v="0"/>
    <n v="-1"/>
    <n v="-1070.47"/>
  </r>
  <r>
    <n v="52179"/>
    <s v="Putnam U2"/>
    <s v="PUTNAM UNIT #2 - 5012905200"/>
    <s v="101000 Electric Plant In Service"/>
    <x v="0"/>
    <s v="1977"/>
    <d v="1977-07-01T00:00:00"/>
    <d v="1977-07-01T00:00:00"/>
    <s v="34300Z000-PG0905-Putnam U2"/>
    <x v="2"/>
    <s v="351.3158 : FOUNDATION"/>
    <x v="0"/>
    <s v="Retirement"/>
    <x v="0"/>
    <d v="2014-12-01T00:00:00"/>
    <x v="0"/>
    <n v="-1"/>
    <n v="-1070.45"/>
  </r>
  <r>
    <n v="52188"/>
    <s v="Putnam U1"/>
    <s v="PUTNAM UNIT #1 - 5012905100"/>
    <s v="101000 Electric Plant In Service"/>
    <x v="0"/>
    <s v="1978"/>
    <d v="1978-07-01T00:00:00"/>
    <d v="1978-07-01T00:00:00"/>
    <s v="34300Z000-PG0905-Putnam U1"/>
    <x v="2"/>
    <s v="351.3163 : PIPING"/>
    <x v="0"/>
    <s v="Retirement"/>
    <x v="0"/>
    <d v="2014-12-01T00:00:00"/>
    <x v="0"/>
    <n v="-1"/>
    <n v="-131079.9"/>
  </r>
  <r>
    <n v="52190"/>
    <s v="Putnam U2"/>
    <s v="PUTNAM UNIT #2 - 5012905200"/>
    <s v="101000 Electric Plant In Service"/>
    <x v="0"/>
    <s v="1977"/>
    <d v="1977-07-01T00:00:00"/>
    <d v="1977-07-01T00:00:00"/>
    <s v="34300Z000-PG0905-Putnam U2"/>
    <x v="2"/>
    <s v="351.3163 : PIPING"/>
    <x v="0"/>
    <s v="Retirement"/>
    <x v="0"/>
    <d v="2014-12-01T00:00:00"/>
    <x v="0"/>
    <n v="-1"/>
    <n v="-167231.85"/>
  </r>
  <r>
    <n v="52191"/>
    <s v="Putnam U2"/>
    <s v="PUTNAM UNIT #2 - 5012905200"/>
    <s v="101000 Electric Plant In Service"/>
    <x v="0"/>
    <s v="1979"/>
    <d v="1979-07-01T00:00:00"/>
    <d v="1979-07-01T00:00:00"/>
    <s v="34300Z000-PG0905-Putnam U2"/>
    <x v="2"/>
    <s v="351.3163 : PIPING"/>
    <x v="0"/>
    <s v="Retirement"/>
    <x v="0"/>
    <d v="2014-12-01T00:00:00"/>
    <x v="0"/>
    <n v="0"/>
    <n v="-4648.22"/>
  </r>
  <r>
    <n v="52201"/>
    <s v="Putnam U2"/>
    <s v="PUTNAM UNIT #2 - 5012905200"/>
    <s v="101000 Electric Plant In Service"/>
    <x v="0"/>
    <s v="1977"/>
    <d v="1977-07-01T00:00:00"/>
    <d v="1977-07-01T00:00:00"/>
    <s v="34300Z000-PG0905-Putnam U2"/>
    <x v="2"/>
    <s v="351.3166 : VALVE, POWER OPERATED 8 "/>
    <x v="0"/>
    <s v="Retirement"/>
    <x v="0"/>
    <d v="2014-12-01T00:00:00"/>
    <x v="0"/>
    <n v="-4"/>
    <n v="-4894.08"/>
  </r>
  <r>
    <n v="52230"/>
    <s v="Putnam U1"/>
    <s v="PUTNAM UNIT #1 - 5012905100"/>
    <s v="101000 Electric Plant In Service"/>
    <x v="0"/>
    <s v="1978"/>
    <d v="1978-07-01T00:00:00"/>
    <d v="1978-07-01T00:00:00"/>
    <s v="34300Z000-PG0905-Putnam U1"/>
    <x v="2"/>
    <s v="352.3189 : CONTROL/INSTRUMENTATION "/>
    <x v="0"/>
    <s v="Retirement"/>
    <x v="0"/>
    <d v="2014-12-01T00:00:00"/>
    <x v="0"/>
    <n v="-1"/>
    <n v="-6225.82"/>
  </r>
  <r>
    <n v="52231"/>
    <s v="Putnam U2"/>
    <s v="PUTNAM UNIT #2 - 5012905200"/>
    <s v="101000 Electric Plant In Service"/>
    <x v="0"/>
    <s v="1977"/>
    <d v="1977-07-01T00:00:00"/>
    <d v="1977-07-01T00:00:00"/>
    <s v="34300Z000-PG0905-Putnam U2"/>
    <x v="2"/>
    <s v="352.3189 : CONTROL/INSTRUMENTATION "/>
    <x v="0"/>
    <s v="Retirement"/>
    <x v="0"/>
    <d v="2014-12-01T00:00:00"/>
    <x v="0"/>
    <n v="-1"/>
    <n v="-6225.82"/>
  </r>
  <r>
    <n v="52234"/>
    <s v="Putnam U1"/>
    <s v="PUTNAM UNIT #1 - 5012905100"/>
    <s v="101000 Electric Plant In Service"/>
    <x v="0"/>
    <s v="1978"/>
    <d v="1978-07-01T00:00:00"/>
    <d v="1978-07-01T00:00:00"/>
    <s v="34300Z000-PG0905-Putnam U1"/>
    <x v="2"/>
    <s v="352.3196 : PIPING"/>
    <x v="0"/>
    <s v="Retirement"/>
    <x v="0"/>
    <d v="2014-12-01T00:00:00"/>
    <x v="0"/>
    <n v="0"/>
    <n v="-82775.3"/>
  </r>
  <r>
    <n v="52235"/>
    <s v="Putnam U2"/>
    <s v="PUTNAM UNIT #2 - 5012905200"/>
    <s v="101000 Electric Plant In Service"/>
    <x v="0"/>
    <s v="1977"/>
    <d v="1977-07-01T00:00:00"/>
    <d v="1977-07-01T00:00:00"/>
    <s v="34300Z000-PG0905-Putnam U2"/>
    <x v="2"/>
    <s v="352.3196 : PIPING"/>
    <x v="0"/>
    <s v="Retirement"/>
    <x v="0"/>
    <d v="2014-12-01T00:00:00"/>
    <x v="0"/>
    <n v="0"/>
    <n v="-82775.3"/>
  </r>
  <r>
    <n v="52240"/>
    <s v="Putnam U1"/>
    <s v="PUTNAM UNIT #1 - 5012905100"/>
    <s v="101000 Electric Plant In Service"/>
    <x v="0"/>
    <s v="1982"/>
    <d v="1982-07-01T00:00:00"/>
    <d v="1982-07-01T00:00:00"/>
    <s v="34300Z000-PG0905-Putnam U1"/>
    <x v="2"/>
    <s v="352.3199 : TANK"/>
    <x v="0"/>
    <s v="Retirement"/>
    <x v="0"/>
    <d v="2014-12-01T00:00:00"/>
    <x v="0"/>
    <n v="0"/>
    <n v="-9669.81"/>
  </r>
  <r>
    <n v="52242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56.3332 : CHEMICAL FEED EQUIPMENT"/>
    <x v="0"/>
    <s v="Retirement"/>
    <x v="0"/>
    <d v="2014-12-01T00:00:00"/>
    <x v="0"/>
    <n v="-1"/>
    <n v="-65620.69"/>
  </r>
  <r>
    <n v="52244"/>
    <s v="Putnam U2"/>
    <s v="PUTNAM UNIT #2 - 5012905200"/>
    <s v="101000 Electric Plant In Service"/>
    <x v="0"/>
    <s v="1982"/>
    <d v="1982-07-01T00:00:00"/>
    <d v="1982-07-01T00:00:00"/>
    <s v="34300Z000-PG0905-Putnam U2"/>
    <x v="2"/>
    <s v="356.3332 : CHEMICAL FEED EQUIPMENT"/>
    <x v="0"/>
    <s v="Retirement"/>
    <x v="0"/>
    <d v="2014-12-01T00:00:00"/>
    <x v="0"/>
    <n v="-1"/>
    <n v="-1597.89"/>
  </r>
  <r>
    <n v="52252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0.3448 : CONTROL/INSTRUMENTATION "/>
    <x v="0"/>
    <s v="Retirement"/>
    <x v="0"/>
    <d v="2014-12-01T00:00:00"/>
    <x v="0"/>
    <n v="-1"/>
    <n v="-9135.2800000000007"/>
  </r>
  <r>
    <n v="52253"/>
    <s v="Putnam U1"/>
    <s v="PUTNAM UNIT #1 - 5012905100"/>
    <s v="101000 Electric Plant In Service"/>
    <x v="0"/>
    <s v="1985"/>
    <d v="1985-07-01T00:00:00"/>
    <d v="1985-07-01T00:00:00"/>
    <s v="34300Z000-PG0905-Putnam U1"/>
    <x v="2"/>
    <s v="360.3448 : CONTROL/INSTRUMENTATION "/>
    <x v="0"/>
    <s v="Retirement"/>
    <x v="0"/>
    <d v="2014-12-01T00:00:00"/>
    <x v="0"/>
    <n v="0"/>
    <n v="-2954.21"/>
  </r>
  <r>
    <n v="52254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0.3448 : CONTROL/INSTRUMENTATION "/>
    <x v="0"/>
    <s v="Retirement"/>
    <x v="0"/>
    <d v="2014-12-01T00:00:00"/>
    <x v="0"/>
    <n v="-1"/>
    <n v="-9135.2800000000007"/>
  </r>
  <r>
    <n v="52255"/>
    <s v="Putnam U2"/>
    <s v="PUTNAM UNIT #2 - 5012905200"/>
    <s v="101000 Electric Plant In Service"/>
    <x v="0"/>
    <s v="1985"/>
    <d v="1985-07-01T00:00:00"/>
    <d v="1985-07-01T00:00:00"/>
    <s v="34300Z000-PG0905-Putnam U2"/>
    <x v="2"/>
    <s v="360.3448 : CONTROL/INSTRUMENTATION "/>
    <x v="0"/>
    <s v="Retirement"/>
    <x v="0"/>
    <d v="2014-12-01T00:00:00"/>
    <x v="0"/>
    <n v="0"/>
    <n v="-2954.21"/>
  </r>
  <r>
    <n v="52264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0.3452 : PIPING"/>
    <x v="0"/>
    <s v="Retirement"/>
    <x v="0"/>
    <d v="2014-12-01T00:00:00"/>
    <x v="0"/>
    <n v="-12"/>
    <n v="-4869.13"/>
  </r>
  <r>
    <n v="52265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0.3452 : PIPING"/>
    <x v="0"/>
    <s v="Retirement"/>
    <x v="0"/>
    <d v="2014-12-01T00:00:00"/>
    <x v="0"/>
    <n v="-12"/>
    <n v="-4869.13"/>
  </r>
  <r>
    <n v="52276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0.3455 : TANK"/>
    <x v="0"/>
    <s v="Retirement"/>
    <x v="0"/>
    <d v="2014-12-01T00:00:00"/>
    <x v="0"/>
    <n v="-1"/>
    <n v="-132164.38"/>
  </r>
  <r>
    <n v="52277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0.3455 : TANK"/>
    <x v="0"/>
    <s v="Retirement"/>
    <x v="0"/>
    <d v="2014-12-01T00:00:00"/>
    <x v="0"/>
    <n v="-1"/>
    <n v="-132164.38"/>
  </r>
  <r>
    <n v="52282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0.3458 : FOUNDATION"/>
    <x v="0"/>
    <s v="Retirement"/>
    <x v="0"/>
    <d v="2014-12-01T00:00:00"/>
    <x v="0"/>
    <n v="-1"/>
    <n v="-4281.82"/>
  </r>
  <r>
    <n v="52283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0.3458 : FOUNDATION"/>
    <x v="0"/>
    <s v="Retirement"/>
    <x v="0"/>
    <d v="2014-12-01T00:00:00"/>
    <x v="0"/>
    <n v="-1"/>
    <n v="-4281.82"/>
  </r>
  <r>
    <n v="52287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1.3479 : NITROGEN SYSTEM EQUIPMEN"/>
    <x v="0"/>
    <s v="Retirement"/>
    <x v="0"/>
    <d v="2014-12-01T00:00:00"/>
    <x v="0"/>
    <n v="0"/>
    <n v="-29452.53"/>
  </r>
  <r>
    <n v="52292"/>
    <s v="Putnam Comm"/>
    <s v="PUTNAM POWER PLANT COMMON - 5012905000"/>
    <s v="101000 Electric Plant In Service"/>
    <x v="0"/>
    <s v="1984"/>
    <d v="1984-07-01T00:00:00"/>
    <d v="1984-07-01T00:00:00"/>
    <s v="34300Z000-PG0905-Putnam Comm"/>
    <x v="2"/>
    <s v="362.3507 : SAMPLE COOLER"/>
    <x v="0"/>
    <s v="Retirement"/>
    <x v="0"/>
    <d v="2014-12-01T00:00:00"/>
    <x v="0"/>
    <n v="-1"/>
    <n v="-2594.84"/>
  </r>
  <r>
    <n v="52301"/>
    <s v="Putnam Comm"/>
    <s v="PUTNAM POWER PLANT COMMON - 5012905000"/>
    <s v="101000 Electric Plant In Service"/>
    <x v="0"/>
    <s v="1982"/>
    <d v="1982-07-01T00:00:00"/>
    <d v="1982-07-01T00:00:00"/>
    <s v="34300Z000-PG0905-Putnam Comm"/>
    <x v="2"/>
    <s v="362.3511 : CONTROL/INSTRUMENTATION "/>
    <x v="0"/>
    <s v="Retirement"/>
    <x v="0"/>
    <d v="2014-12-01T00:00:00"/>
    <x v="0"/>
    <n v="-1"/>
    <n v="-8217.74"/>
  </r>
  <r>
    <n v="52307"/>
    <s v="Putnam Comm"/>
    <s v="PUTNAM POWER PLANT COMMON - 5012905000"/>
    <s v="101000 Electric Plant In Service"/>
    <x v="0"/>
    <s v="1992"/>
    <d v="1992-07-01T00:00:00"/>
    <d v="1992-07-01T00:00:00"/>
    <s v="34300Z000-PG0905-Putnam Comm"/>
    <x v="2"/>
    <s v="362.3513 : SAMPLE COLLECTING EQUIPM"/>
    <x v="0"/>
    <s v="Retirement"/>
    <x v="0"/>
    <d v="2014-12-01T00:00:00"/>
    <x v="0"/>
    <n v="0"/>
    <n v="-8036.31"/>
  </r>
  <r>
    <n v="52308"/>
    <s v="Putnam Comm"/>
    <s v="PUTNAM POWER PLANT COMMON - 5012905000"/>
    <s v="101000 Electric Plant In Service"/>
    <x v="0"/>
    <s v="1993"/>
    <d v="1993-07-01T00:00:00"/>
    <d v="1993-07-01T00:00:00"/>
    <s v="34300Z000-PG0905-Putnam Comm"/>
    <x v="2"/>
    <s v="362.3513 : SAMPLE COLLECTING EQUIPM"/>
    <x v="0"/>
    <s v="Retirement"/>
    <x v="0"/>
    <d v="2014-12-01T00:00:00"/>
    <x v="0"/>
    <n v="0"/>
    <n v="-18308.02"/>
  </r>
  <r>
    <n v="52309"/>
    <s v="Putnam Comm"/>
    <s v="PUTNAM POWER PLANT COMMON - 5012905000"/>
    <s v="101000 Electric Plant In Service"/>
    <x v="0"/>
    <s v="1997"/>
    <d v="1997-07-01T00:00:00"/>
    <d v="1997-07-01T00:00:00"/>
    <s v="34300Z000-PG0905-Putnam Comm"/>
    <x v="2"/>
    <s v="362.3513 : SAMPLE COLLECTING EQUIPM"/>
    <x v="0"/>
    <s v="Retirement"/>
    <x v="0"/>
    <d v="2014-12-01T00:00:00"/>
    <x v="0"/>
    <n v="-1"/>
    <n v="-141431.54999999999"/>
  </r>
  <r>
    <n v="52320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1.3535 : CONTROL/INSTRUMENTATION "/>
    <x v="0"/>
    <s v="Retirement"/>
    <x v="0"/>
    <d v="2014-12-01T00:00:00"/>
    <x v="0"/>
    <n v="-1"/>
    <n v="-3316.37"/>
  </r>
  <r>
    <n v="52321"/>
    <s v="Putnam U1"/>
    <s v="PUTNAM UNIT #1 - 5012905100"/>
    <s v="101000 Electric Plant In Service"/>
    <x v="0"/>
    <s v="1980"/>
    <d v="1980-07-01T00:00:00"/>
    <d v="1980-07-01T00:00:00"/>
    <s v="34300Z000-PG0905-Putnam U1"/>
    <x v="2"/>
    <s v="371.3535 : CONTROL/INSTRUMENTATION "/>
    <x v="0"/>
    <s v="Retirement"/>
    <x v="0"/>
    <d v="2014-12-01T00:00:00"/>
    <x v="0"/>
    <n v="0"/>
    <n v="-2760"/>
  </r>
  <r>
    <n v="52322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1.3535 : CONTROL/INSTRUMENTATION "/>
    <x v="0"/>
    <s v="Retirement"/>
    <x v="0"/>
    <d v="2014-12-01T00:00:00"/>
    <x v="0"/>
    <n v="-1"/>
    <n v="-3316.37"/>
  </r>
  <r>
    <n v="52323"/>
    <s v="Putnam U2"/>
    <s v="PUTNAM UNIT #2 - 5012905200"/>
    <s v="101000 Electric Plant In Service"/>
    <x v="0"/>
    <s v="1980"/>
    <d v="1980-07-01T00:00:00"/>
    <d v="1980-07-01T00:00:00"/>
    <s v="34300Z000-PG0905-Putnam U2"/>
    <x v="2"/>
    <s v="371.3535 : CONTROL/INSTRUMENTATION "/>
    <x v="0"/>
    <s v="Retirement"/>
    <x v="0"/>
    <d v="2014-12-01T00:00:00"/>
    <x v="0"/>
    <n v="0"/>
    <n v="-2760"/>
  </r>
  <r>
    <n v="52332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1.3540 : CONDENSER SECTION"/>
    <x v="0"/>
    <s v="Retirement"/>
    <x v="0"/>
    <d v="2014-12-01T00:00:00"/>
    <x v="0"/>
    <n v="-2"/>
    <n v="-581887.82999999996"/>
  </r>
  <r>
    <n v="52333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1.3540 : CONDENSER SECTION"/>
    <x v="0"/>
    <s v="Retirement"/>
    <x v="0"/>
    <d v="2014-12-01T00:00:00"/>
    <x v="0"/>
    <n v="-2"/>
    <n v="-581887.73"/>
  </r>
  <r>
    <n v="52359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1.3544 : WATER BOX"/>
    <x v="0"/>
    <s v="Retirement"/>
    <x v="0"/>
    <d v="2014-12-01T00:00:00"/>
    <x v="0"/>
    <n v="-2"/>
    <n v="-102954.06"/>
  </r>
  <r>
    <n v="52360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1.3544 : WATER BOX"/>
    <x v="0"/>
    <s v="Retirement"/>
    <x v="0"/>
    <d v="2014-12-01T00:00:00"/>
    <x v="0"/>
    <n v="-2"/>
    <n v="-102954.06"/>
  </r>
  <r>
    <n v="52367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1.3549 : CATHODIC PROTECTION EQUI"/>
    <x v="0"/>
    <s v="Retirement"/>
    <x v="0"/>
    <d v="2014-12-01T00:00:00"/>
    <x v="0"/>
    <n v="-1"/>
    <n v="-65528.639999999999"/>
  </r>
  <r>
    <n v="52368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1.3549 : CATHODIC PROTECTION EQUI"/>
    <x v="0"/>
    <s v="Retirement"/>
    <x v="0"/>
    <d v="2014-12-01T00:00:00"/>
    <x v="0"/>
    <n v="-1"/>
    <n v="-65528.639999999999"/>
  </r>
  <r>
    <n v="52379"/>
    <s v="Putnam Comm"/>
    <s v="PUTNAM POWER PLANT COMMON - 5012905000"/>
    <s v="101000 Electric Plant In Service"/>
    <x v="0"/>
    <s v="1985"/>
    <d v="1985-07-01T00:00:00"/>
    <d v="1985-07-01T00:00:00"/>
    <s v="34300Z000-PG0905-Putnam Comm"/>
    <x v="2"/>
    <s v="372.3572 : AIR REMOVAL EQUIPMENT"/>
    <x v="0"/>
    <s v="Retirement"/>
    <x v="0"/>
    <d v="2014-12-01T00:00:00"/>
    <x v="0"/>
    <n v="-1"/>
    <n v="-147501.04999999999"/>
  </r>
  <r>
    <n v="52380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2.3572 : AIR REMOVAL EQUIPMENT"/>
    <x v="0"/>
    <s v="Retirement"/>
    <x v="0"/>
    <d v="2014-12-01T00:00:00"/>
    <x v="0"/>
    <n v="0"/>
    <n v="-79588.28"/>
  </r>
  <r>
    <n v="52381"/>
    <s v="Putnam U1"/>
    <s v="PUTNAM UNIT #1 - 5012905100"/>
    <s v="101000 Electric Plant In Service"/>
    <x v="0"/>
    <s v="1980"/>
    <d v="1980-07-01T00:00:00"/>
    <d v="1980-07-01T00:00:00"/>
    <s v="34300Z000-PG0905-Putnam U1"/>
    <x v="2"/>
    <s v="372.3572 : AIR REMOVAL EQUIPMENT"/>
    <x v="0"/>
    <s v="Retirement"/>
    <x v="0"/>
    <d v="2014-12-01T00:00:00"/>
    <x v="0"/>
    <n v="0"/>
    <n v="-6005.53"/>
  </r>
  <r>
    <n v="52382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2.3572 : AIR REMOVAL EQUIPMENT"/>
    <x v="0"/>
    <s v="Retirement"/>
    <x v="0"/>
    <d v="2014-12-01T00:00:00"/>
    <x v="0"/>
    <n v="0"/>
    <n v="-36614.379999999997"/>
  </r>
  <r>
    <n v="52383"/>
    <s v="Putnam U2"/>
    <s v="PUTNAM UNIT #2 - 5012905200"/>
    <s v="101000 Electric Plant In Service"/>
    <x v="0"/>
    <s v="1980"/>
    <d v="1980-07-01T00:00:00"/>
    <d v="1980-07-01T00:00:00"/>
    <s v="34300Z000-PG0905-Putnam U2"/>
    <x v="2"/>
    <s v="372.3572 : AIR REMOVAL EQUIPMENT"/>
    <x v="0"/>
    <s v="Retirement"/>
    <x v="0"/>
    <d v="2014-12-01T00:00:00"/>
    <x v="0"/>
    <n v="0"/>
    <n v="-6005.53"/>
  </r>
  <r>
    <n v="52401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5.3671 : CONTROL/INSTRUMENTATION "/>
    <x v="0"/>
    <s v="Retirement"/>
    <x v="0"/>
    <d v="2014-12-01T00:00:00"/>
    <x v="0"/>
    <n v="-1"/>
    <n v="-3316.37"/>
  </r>
  <r>
    <n v="52402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5.3671 : CONTROL/INSTRUMENTATION "/>
    <x v="0"/>
    <s v="Retirement"/>
    <x v="0"/>
    <d v="2014-12-01T00:00:00"/>
    <x v="0"/>
    <n v="-1"/>
    <n v="-3316.37"/>
  </r>
  <r>
    <n v="52408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5.3675 : DRIVE, ELECTRIC MOTOR, C"/>
    <x v="0"/>
    <s v="Retirement"/>
    <x v="0"/>
    <d v="2014-12-01T00:00:00"/>
    <x v="0"/>
    <n v="0"/>
    <n v="-9990.5300000000007"/>
  </r>
  <r>
    <n v="52409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5.3675 : DRIVE, ELECTRIC MOTOR, C"/>
    <x v="0"/>
    <s v="Retirement"/>
    <x v="0"/>
    <d v="2014-12-01T00:00:00"/>
    <x v="0"/>
    <n v="0"/>
    <n v="-19981.439999999999"/>
  </r>
  <r>
    <n v="52419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5.3676 : PUMP COMPLETE"/>
    <x v="0"/>
    <s v="Retirement"/>
    <x v="0"/>
    <d v="2014-12-01T00:00:00"/>
    <x v="0"/>
    <n v="-1"/>
    <n v="-35421.64"/>
  </r>
  <r>
    <n v="52440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6.3694 : FOUNDATION"/>
    <x v="0"/>
    <s v="Retirement"/>
    <x v="0"/>
    <d v="2014-12-01T00:00:00"/>
    <x v="0"/>
    <n v="-1"/>
    <n v="-336539.02"/>
  </r>
  <r>
    <n v="52441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6.3696 : PIPING"/>
    <x v="0"/>
    <s v="Retirement"/>
    <x v="0"/>
    <d v="2014-12-01T00:00:00"/>
    <x v="0"/>
    <n v="-631"/>
    <n v="-184597.18"/>
  </r>
  <r>
    <n v="52444"/>
    <s v="Putnam Comm"/>
    <s v="PUTNAM POWER PLANT COMMON - 5012905000"/>
    <s v="101000 Electric Plant In Service"/>
    <x v="0"/>
    <s v="1992"/>
    <d v="1992-07-01T00:00:00"/>
    <d v="1992-07-01T00:00:00"/>
    <s v="34300Z000-PG0905-Putnam Comm"/>
    <x v="2"/>
    <s v="376.3698 : TANK"/>
    <x v="0"/>
    <s v="Retirement"/>
    <x v="0"/>
    <d v="2014-12-01T00:00:00"/>
    <x v="0"/>
    <n v="-1"/>
    <n v="-42078.61"/>
  </r>
  <r>
    <n v="52445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6.3702 : SUPERSTRUCTURE"/>
    <x v="0"/>
    <s v="Retirement"/>
    <x v="0"/>
    <d v="2014-12-01T00:00:00"/>
    <x v="0"/>
    <n v="-1"/>
    <n v="-411930.81"/>
  </r>
  <r>
    <n v="52446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6.3704 : TRAYS, PACKING COMPLETE"/>
    <x v="0"/>
    <s v="Retirement"/>
    <x v="0"/>
    <d v="2014-12-01T00:00:00"/>
    <x v="0"/>
    <n v="-3"/>
    <n v="-102831.37"/>
  </r>
  <r>
    <n v="52460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8.3750 : CONTROL/INSTRUMENTATION "/>
    <x v="0"/>
    <s v="Retirement"/>
    <x v="0"/>
    <d v="2014-12-01T00:00:00"/>
    <x v="0"/>
    <n v="-1"/>
    <n v="-52582.239999999998"/>
  </r>
  <r>
    <n v="52461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8.3751 : DRIVE, ELECTRIC MOTOR, C"/>
    <x v="0"/>
    <s v="Retirement"/>
    <x v="0"/>
    <d v="2014-12-01T00:00:00"/>
    <x v="0"/>
    <n v="-2"/>
    <n v="-6265.11"/>
  </r>
  <r>
    <n v="52462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8.3754 : PIPING"/>
    <x v="0"/>
    <s v="Retirement"/>
    <x v="0"/>
    <d v="2014-12-01T00:00:00"/>
    <x v="0"/>
    <n v="-1984"/>
    <n v="-815770.03"/>
  </r>
  <r>
    <n v="52464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8.3758 : VALVE, POWER OPERATED 8 "/>
    <x v="0"/>
    <s v="Retirement"/>
    <x v="0"/>
    <d v="2014-12-01T00:00:00"/>
    <x v="0"/>
    <n v="-4"/>
    <n v="-18961.32"/>
  </r>
  <r>
    <n v="52467"/>
    <s v="Putnam Comm"/>
    <s v="PUTNAM POWER PLANT COMMON - 5012905000"/>
    <s v="101000 Electric Plant In Service"/>
    <x v="0"/>
    <s v="1997"/>
    <d v="1997-07-01T00:00:00"/>
    <d v="1997-07-01T00:00:00"/>
    <s v="34300Z000-PG0905-Putnam Comm"/>
    <x v="2"/>
    <s v="365.4020 : CHLORINATION SYSTEM EQUI"/>
    <x v="0"/>
    <s v="Retirement"/>
    <x v="0"/>
    <d v="2014-12-01T00:00:00"/>
    <x v="0"/>
    <n v="0"/>
    <n v="-16556.64"/>
  </r>
  <r>
    <n v="52472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6.4049 : FOUNDATION"/>
    <x v="0"/>
    <s v="Retirement"/>
    <x v="0"/>
    <d v="2014-12-01T00:00:00"/>
    <x v="0"/>
    <n v="-1"/>
    <n v="-177596.96"/>
  </r>
  <r>
    <n v="52487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6.4054 : CATHODIC PROTECTION EQUI"/>
    <x v="0"/>
    <s v="Retirement"/>
    <x v="0"/>
    <d v="2014-12-01T00:00:00"/>
    <x v="0"/>
    <n v="-1"/>
    <n v="-64876.800000000003"/>
  </r>
  <r>
    <n v="52497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6.4057 : INTAKE SUPERSTRUCTURE"/>
    <x v="0"/>
    <s v="Retirement"/>
    <x v="0"/>
    <d v="2014-12-01T00:00:00"/>
    <x v="0"/>
    <n v="-1"/>
    <n v="-784010.32"/>
  </r>
  <r>
    <n v="52516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6.4060 : CONTROL/INSTRUMENTATION "/>
    <x v="0"/>
    <s v="Retirement"/>
    <x v="0"/>
    <d v="2014-12-01T00:00:00"/>
    <x v="0"/>
    <n v="-1"/>
    <n v="-15695.5"/>
  </r>
  <r>
    <n v="52536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8.4119 : VALVE, POWER OPERATED 8 "/>
    <x v="0"/>
    <s v="Retirement"/>
    <x v="0"/>
    <d v="2014-12-01T00:00:00"/>
    <x v="0"/>
    <n v="-9"/>
    <n v="-3038.1"/>
  </r>
  <r>
    <n v="52537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8.4119 : VALVE, POWER OPERATED 8 "/>
    <x v="0"/>
    <s v="Retirement"/>
    <x v="0"/>
    <d v="2014-12-01T00:00:00"/>
    <x v="0"/>
    <n v="-9"/>
    <n v="-3038.08"/>
  </r>
  <r>
    <n v="52544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8.4120 : CONDENSER INLET CONDUITS"/>
    <x v="0"/>
    <s v="Retirement"/>
    <x v="0"/>
    <d v="2014-12-01T00:00:00"/>
    <x v="0"/>
    <n v="-2"/>
    <n v="-9212.69"/>
  </r>
  <r>
    <n v="52545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8.4120 : CONDENSER INLET CONDUITS"/>
    <x v="0"/>
    <s v="Retirement"/>
    <x v="0"/>
    <d v="2014-12-01T00:00:00"/>
    <x v="0"/>
    <n v="-2"/>
    <n v="-9212.66"/>
  </r>
  <r>
    <n v="52553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8.4121 : CONDENSER DISCHARGE COND"/>
    <x v="0"/>
    <s v="Retirement"/>
    <x v="0"/>
    <d v="2014-12-01T00:00:00"/>
    <x v="0"/>
    <n v="-2"/>
    <n v="-24346.639999999999"/>
  </r>
  <r>
    <n v="52554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8.4121 : CONDENSER DISCHARGE COND"/>
    <x v="0"/>
    <s v="Retirement"/>
    <x v="0"/>
    <d v="2014-12-01T00:00:00"/>
    <x v="0"/>
    <n v="-2"/>
    <n v="-24346.639999999999"/>
  </r>
  <r>
    <n v="52562"/>
    <s v="Putnam U1"/>
    <s v="PUTNAM UNIT #1 - 5012905100"/>
    <s v="101000 Electric Plant In Service"/>
    <x v="0"/>
    <s v="1978"/>
    <d v="1978-07-01T00:00:00"/>
    <d v="1978-07-01T00:00:00"/>
    <s v="34300Z000-PG0905-Putnam U1"/>
    <x v="2"/>
    <s v="368.4122 : CONTROL/INSTRUMENTATION "/>
    <x v="0"/>
    <s v="Retirement"/>
    <x v="0"/>
    <d v="2014-12-01T00:00:00"/>
    <x v="0"/>
    <n v="-1"/>
    <n v="-3316.37"/>
  </r>
  <r>
    <n v="52563"/>
    <s v="Putnam U2"/>
    <s v="PUTNAM UNIT #2 - 5012905200"/>
    <s v="101000 Electric Plant In Service"/>
    <x v="0"/>
    <s v="1977"/>
    <d v="1977-07-01T00:00:00"/>
    <d v="1977-07-01T00:00:00"/>
    <s v="34300Z000-PG0905-Putnam U2"/>
    <x v="2"/>
    <s v="368.4122 : CONTROL/INSTRUMENTATION "/>
    <x v="0"/>
    <s v="Retirement"/>
    <x v="0"/>
    <d v="2014-12-01T00:00:00"/>
    <x v="0"/>
    <n v="-1"/>
    <n v="-3316.37"/>
  </r>
  <r>
    <n v="52566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9.4140 : TRAVELING SCREEN ASSEMBL"/>
    <x v="0"/>
    <s v="Retirement"/>
    <x v="0"/>
    <d v="2014-12-01T00:00:00"/>
    <x v="0"/>
    <n v="-1"/>
    <n v="-201334.24"/>
  </r>
  <r>
    <n v="52584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9.4144 : TRASH PIT,IF SEPARATE FR"/>
    <x v="0"/>
    <s v="Retirement"/>
    <x v="0"/>
    <d v="2014-12-01T00:00:00"/>
    <x v="0"/>
    <n v="-1"/>
    <n v="-70894.75"/>
  </r>
  <r>
    <n v="52587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69.4146 : CONTROL/INSTRUMENTATION "/>
    <x v="0"/>
    <s v="Retirement"/>
    <x v="0"/>
    <d v="2014-12-01T00:00:00"/>
    <x v="0"/>
    <n v="-1"/>
    <n v="-6632.74"/>
  </r>
  <r>
    <n v="52599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0.4166 : PIPING, ALL"/>
    <x v="0"/>
    <s v="Retirement"/>
    <x v="0"/>
    <d v="2014-12-01T00:00:00"/>
    <x v="0"/>
    <n v="0"/>
    <n v="-76861.52"/>
  </r>
  <r>
    <n v="52621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370.4173 : CONTROL/INSTRUMENTATION "/>
    <x v="0"/>
    <s v="Retirement"/>
    <x v="0"/>
    <d v="2014-12-01T00:00:00"/>
    <x v="0"/>
    <n v="-1"/>
    <n v="-6632.74"/>
  </r>
  <r>
    <n v="52637"/>
    <s v="Putnam U1"/>
    <s v="PUTNAM UNIT #1 - 5012905100"/>
    <s v="101000 Electric Plant In Service"/>
    <x v="0"/>
    <s v="2001"/>
    <d v="2001-07-01T00:00:00"/>
    <d v="2001-07-01T00:00:00"/>
    <s v="34300Z000-PG0905-Putnam U1"/>
    <x v="2"/>
    <s v="434.4809 : ANALYZER, OPACITY"/>
    <x v="0"/>
    <s v="Retirement"/>
    <x v="0"/>
    <d v="2014-12-01T00:00:00"/>
    <x v="0"/>
    <n v="-1"/>
    <n v="-17792.05"/>
  </r>
  <r>
    <n v="52653"/>
    <s v="Putnam Comm"/>
    <s v="PUTNAM POWER PLANT COMMON - 5012905000"/>
    <s v="101000 Electric Plant In Service"/>
    <x v="0"/>
    <s v="1989"/>
    <d v="1989-07-01T00:00:00"/>
    <d v="1989-07-01T00:00:00"/>
    <s v="34300Z000-PG0905-Putnam Comm"/>
    <x v="2"/>
    <s v="437.4849 : CONTROL/INSTRUMENTATION "/>
    <x v="0"/>
    <s v="Retirement"/>
    <x v="0"/>
    <d v="2014-12-01T00:00:00"/>
    <x v="0"/>
    <n v="-1"/>
    <n v="-150482.18"/>
  </r>
  <r>
    <n v="52668"/>
    <s v="Putnam U1"/>
    <s v="PUTNAM UNIT #1 - 5012905100"/>
    <s v="101000 Electric Plant In Service"/>
    <x v="0"/>
    <s v="1978"/>
    <d v="1978-07-01T00:00:00"/>
    <d v="1978-07-01T00:00:00"/>
    <s v="34300Z000-PG0905-Putnam U1"/>
    <x v="2"/>
    <s v="463.5480 : TURBINE GLAND SEAL EQUIP"/>
    <x v="0"/>
    <s v="Retirement"/>
    <x v="0"/>
    <d v="2014-12-01T00:00:00"/>
    <x v="0"/>
    <n v="-1"/>
    <n v="-38830.25"/>
  </r>
  <r>
    <n v="52669"/>
    <s v="Putnam U2"/>
    <s v="PUTNAM UNIT #2 - 5012905200"/>
    <s v="101000 Electric Plant In Service"/>
    <x v="0"/>
    <s v="1977"/>
    <d v="1977-07-01T00:00:00"/>
    <d v="1977-07-01T00:00:00"/>
    <s v="34300Z000-PG0905-Putnam U2"/>
    <x v="2"/>
    <s v="463.5480 : TURBINE GLAND SEAL EQUIP"/>
    <x v="0"/>
    <s v="Retirement"/>
    <x v="0"/>
    <d v="2014-12-01T00:00:00"/>
    <x v="0"/>
    <n v="-1"/>
    <n v="-38830.21"/>
  </r>
  <r>
    <n v="52703"/>
    <s v="Putnam Comm"/>
    <s v="PUTNAM PLANT STOREROOM - 5012905007"/>
    <s v="101000 Electric Plant In Service"/>
    <x v="0"/>
    <s v="1979"/>
    <d v="1979-07-01T00:00:00"/>
    <d v="1979-07-01T00:00:00"/>
    <s v="34300Z000-PG0905-Putnam Comm"/>
    <x v="2"/>
    <s v="472.5695 : PUMP COMPLETE"/>
    <x v="0"/>
    <s v="Retirement"/>
    <x v="0"/>
    <d v="2014-12-01T00:00:00"/>
    <x v="0"/>
    <n v="-1"/>
    <n v="-5812.56"/>
  </r>
  <r>
    <n v="52714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472.5696 : TANK"/>
    <x v="0"/>
    <s v="Retirement"/>
    <x v="0"/>
    <d v="2014-12-01T00:00:00"/>
    <x v="0"/>
    <n v="-1"/>
    <n v="-28272.69"/>
  </r>
  <r>
    <n v="52730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10 : DRIVE, ELECTRIC MOTOR, C"/>
    <x v="0"/>
    <s v="Retirement"/>
    <x v="0"/>
    <d v="2014-12-01T00:00:00"/>
    <x v="0"/>
    <n v="-4"/>
    <n v="-11173.34"/>
  </r>
  <r>
    <n v="52731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3.5710 : DRIVE, ELECTRIC MOTOR, C"/>
    <x v="0"/>
    <s v="Retirement"/>
    <x v="0"/>
    <d v="2014-12-01T00:00:00"/>
    <x v="0"/>
    <n v="-4"/>
    <n v="-11173.32"/>
  </r>
  <r>
    <n v="52740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11 : ENCLOSURE"/>
    <x v="0"/>
    <s v="Retirement"/>
    <x v="0"/>
    <d v="2014-12-01T00:00:00"/>
    <x v="0"/>
    <n v="-1"/>
    <n v="-51145.279999999999"/>
  </r>
  <r>
    <n v="52741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3.5711 : ENCLOSURE"/>
    <x v="0"/>
    <s v="Retirement"/>
    <x v="0"/>
    <d v="2014-12-01T00:00:00"/>
    <x v="0"/>
    <n v="-1"/>
    <n v="-51145.26"/>
  </r>
  <r>
    <n v="52751"/>
    <s v="Putnam Comm"/>
    <s v="PUTNAM PLANT STOREROOM - 5012905007"/>
    <s v="101000 Electric Plant In Service"/>
    <x v="0"/>
    <s v="1977"/>
    <d v="1977-07-01T00:00:00"/>
    <d v="1977-07-01T00:00:00"/>
    <s v="34300Z000-PG0905-Putnam Comm"/>
    <x v="2"/>
    <s v="473.5716 : PUMP COMPLETE"/>
    <x v="0"/>
    <s v="Retirement"/>
    <x v="0"/>
    <d v="2014-12-01T00:00:00"/>
    <x v="0"/>
    <n v="-1"/>
    <n v="-2883.99"/>
  </r>
  <r>
    <n v="52753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16 : PUMP COMPLETE"/>
    <x v="0"/>
    <s v="Retirement"/>
    <x v="0"/>
    <d v="2014-12-01T00:00:00"/>
    <x v="0"/>
    <n v="-2"/>
    <n v="-9236.06"/>
  </r>
  <r>
    <n v="52755"/>
    <s v="Putnam U1"/>
    <s v="PUTNAM UNIT #1 - 5012905100"/>
    <s v="101000 Electric Plant In Service"/>
    <x v="0"/>
    <s v="1994"/>
    <d v="1994-07-01T00:00:00"/>
    <d v="1994-07-01T00:00:00"/>
    <s v="34300Z000-PG0905-Putnam U1"/>
    <x v="2"/>
    <s v="473.5716 : PUMP COMPLETE"/>
    <x v="0"/>
    <s v="Retirement"/>
    <x v="0"/>
    <d v="2014-12-01T00:00:00"/>
    <x v="0"/>
    <n v="0"/>
    <n v="-1991.41"/>
  </r>
  <r>
    <n v="52756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16 : PUMP COMPLETE"/>
    <x v="0"/>
    <s v="Retirement"/>
    <x v="0"/>
    <d v="2014-12-01T00:00:00"/>
    <x v="0"/>
    <n v="-1"/>
    <n v="-3834.03"/>
  </r>
  <r>
    <n v="52757"/>
    <s v="Putnam U1"/>
    <s v="PUTNAM UNIT #1 - 5012905100"/>
    <s v="101000 Electric Plant In Service"/>
    <x v="0"/>
    <s v="1979"/>
    <d v="1979-07-01T00:00:00"/>
    <d v="1979-07-01T00:00:00"/>
    <s v="34300Z000-PG0905-Putnam U1"/>
    <x v="2"/>
    <s v="473.5716 : PUMP COMPLETE"/>
    <x v="0"/>
    <s v="Retirement"/>
    <x v="0"/>
    <d v="2014-12-01T00:00:00"/>
    <x v="0"/>
    <n v="-1"/>
    <n v="-5812.56"/>
  </r>
  <r>
    <n v="52758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3.5716 : PUMP COMPLETE"/>
    <x v="0"/>
    <s v="Retirement"/>
    <x v="0"/>
    <d v="2014-12-01T00:00:00"/>
    <x v="0"/>
    <n v="-3"/>
    <n v="-13854.09"/>
  </r>
  <r>
    <n v="52759"/>
    <s v="Putnam U2"/>
    <s v="PUTNAM UNIT #2 - 5012905200"/>
    <s v="101000 Electric Plant In Service"/>
    <x v="0"/>
    <s v="1995"/>
    <d v="1995-07-01T00:00:00"/>
    <d v="1995-07-01T00:00:00"/>
    <s v="34300Z000-PG0905-Putnam U2"/>
    <x v="2"/>
    <s v="473.5716 : PUMP COMPLETE"/>
    <x v="0"/>
    <s v="Retirement"/>
    <x v="0"/>
    <d v="2014-12-01T00:00:00"/>
    <x v="0"/>
    <n v="0"/>
    <n v="-2204.4699999999998"/>
  </r>
  <r>
    <n v="52760"/>
    <s v="Putnam U2"/>
    <s v="PUTNAM UNIT #2 - 5012905200"/>
    <s v="101000 Electric Plant In Service"/>
    <x v="0"/>
    <s v="1978"/>
    <d v="1978-07-01T00:00:00"/>
    <d v="1978-07-01T00:00:00"/>
    <s v="34300Z000-PG0905-Putnam U2"/>
    <x v="2"/>
    <s v="473.5716 : PUMP COMPLETE"/>
    <x v="0"/>
    <s v="Retirement"/>
    <x v="0"/>
    <d v="2014-12-01T00:00:00"/>
    <x v="0"/>
    <n v="-1"/>
    <n v="-3789.02"/>
  </r>
  <r>
    <n v="52774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19 : CONTROL/INSTRUMENTATION "/>
    <x v="0"/>
    <s v="Retirement"/>
    <x v="0"/>
    <d v="2014-12-01T00:00:00"/>
    <x v="0"/>
    <n v="-1"/>
    <n v="-9135.2800000000007"/>
  </r>
  <r>
    <n v="52775"/>
    <s v="Putnam U1"/>
    <s v="PUTNAM UNIT #1 - 5012905100"/>
    <s v="101000 Electric Plant In Service"/>
    <x v="0"/>
    <s v="1983"/>
    <d v="1983-07-01T00:00:00"/>
    <d v="1983-07-01T00:00:00"/>
    <s v="34300Z000-PG0905-Putnam U1"/>
    <x v="2"/>
    <s v="473.5719 : CONTROL/INSTRUMENTATION "/>
    <x v="0"/>
    <s v="Retirement"/>
    <x v="0"/>
    <d v="2014-12-01T00:00:00"/>
    <x v="0"/>
    <n v="-1"/>
    <n v="-4369.95"/>
  </r>
  <r>
    <n v="52776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3.5719 : CONTROL/INSTRUMENTATION "/>
    <x v="0"/>
    <s v="Retirement"/>
    <x v="0"/>
    <d v="2014-12-01T00:00:00"/>
    <x v="0"/>
    <n v="-1"/>
    <n v="-9135.2800000000007"/>
  </r>
  <r>
    <n v="52777"/>
    <s v="Putnam U2"/>
    <s v="PUTNAM UNIT #2 - 5012905200"/>
    <s v="101000 Electric Plant In Service"/>
    <x v="0"/>
    <s v="1983"/>
    <d v="1983-07-01T00:00:00"/>
    <d v="1983-07-01T00:00:00"/>
    <s v="34300Z000-PG0905-Putnam U2"/>
    <x v="2"/>
    <s v="473.5719 : CONTROL/INSTRUMENTATION "/>
    <x v="0"/>
    <s v="Retirement"/>
    <x v="0"/>
    <d v="2014-12-01T00:00:00"/>
    <x v="0"/>
    <n v="-1"/>
    <n v="-4369.96"/>
  </r>
  <r>
    <n v="52790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21 : TANK"/>
    <x v="0"/>
    <s v="Retirement"/>
    <x v="0"/>
    <d v="2014-12-01T00:00:00"/>
    <x v="0"/>
    <n v="-1"/>
    <n v="-10723.84"/>
  </r>
  <r>
    <n v="52791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3.5721 : TANK"/>
    <x v="0"/>
    <s v="Retirement"/>
    <x v="0"/>
    <d v="2014-12-01T00:00:00"/>
    <x v="0"/>
    <n v="-1"/>
    <n v="-10723.84"/>
  </r>
  <r>
    <n v="52801"/>
    <s v="Putnam Comm"/>
    <s v="PUTNAM POWER PLANT COMMON - 5012905000"/>
    <s v="101000 Electric Plant In Service"/>
    <x v="0"/>
    <s v="1982"/>
    <d v="1982-07-01T00:00:00"/>
    <d v="1982-07-01T00:00:00"/>
    <s v="34300Z000-PG0905-Putnam Comm"/>
    <x v="2"/>
    <s v="473.5726 : PIPING"/>
    <x v="0"/>
    <s v="Retirement"/>
    <x v="0"/>
    <d v="2014-12-01T00:00:00"/>
    <x v="0"/>
    <n v="0"/>
    <n v="-339428.92"/>
  </r>
  <r>
    <n v="52802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3.5726 : PIPING"/>
    <x v="0"/>
    <s v="Retirement"/>
    <x v="0"/>
    <d v="2014-12-01T00:00:00"/>
    <x v="0"/>
    <n v="-30"/>
    <n v="-43185.43"/>
  </r>
  <r>
    <n v="52803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3.5726 : PIPING"/>
    <x v="0"/>
    <s v="Retirement"/>
    <x v="0"/>
    <d v="2014-12-01T00:00:00"/>
    <x v="0"/>
    <n v="-30"/>
    <n v="-43185.34"/>
  </r>
  <r>
    <n v="52821"/>
    <s v="Putnam U1"/>
    <s v="PUTNAM UNIT #1 - 5012905100"/>
    <s v="101000 Electric Plant In Service"/>
    <x v="0"/>
    <s v="1978"/>
    <d v="1978-07-01T00:00:00"/>
    <d v="1978-07-01T00:00:00"/>
    <s v="34300Z000-PG0905-Putnam U1"/>
    <x v="2"/>
    <s v="476.5752 : CONTROL/INSTRUMENTATION "/>
    <x v="0"/>
    <s v="Retirement"/>
    <x v="0"/>
    <d v="2014-12-01T00:00:00"/>
    <x v="0"/>
    <n v="-1"/>
    <n v="-20394.75"/>
  </r>
  <r>
    <n v="52822"/>
    <s v="Putnam U1"/>
    <s v="PUTNAM UNIT #1 - 5012905100"/>
    <s v="101000 Electric Plant In Service"/>
    <x v="0"/>
    <s v="1994"/>
    <d v="1994-07-01T00:00:00"/>
    <d v="1994-07-01T00:00:00"/>
    <s v="34300Z000-PG0905-Putnam U1"/>
    <x v="2"/>
    <s v="476.5752 : CONTROL/INSTRUMENTATION "/>
    <x v="0"/>
    <s v="Retirement"/>
    <x v="0"/>
    <d v="2014-12-01T00:00:00"/>
    <x v="0"/>
    <n v="-2"/>
    <n v="-71608.37"/>
  </r>
  <r>
    <n v="52823"/>
    <s v="Putnam U2"/>
    <s v="PUTNAM UNIT #2 - 5012905200"/>
    <s v="101000 Electric Plant In Service"/>
    <x v="0"/>
    <s v="1977"/>
    <d v="1977-07-01T00:00:00"/>
    <d v="1977-07-01T00:00:00"/>
    <s v="34300Z000-PG0905-Putnam U2"/>
    <x v="2"/>
    <s v="476.5752 : CONTROL/INSTRUMENTATION "/>
    <x v="0"/>
    <s v="Retirement"/>
    <x v="0"/>
    <d v="2014-12-01T00:00:00"/>
    <x v="0"/>
    <n v="-1"/>
    <n v="-16205.47"/>
  </r>
  <r>
    <n v="52824"/>
    <s v="Putnam U2"/>
    <s v="PUTNAM UNIT #2 - 5012905200"/>
    <s v="101000 Electric Plant In Service"/>
    <x v="0"/>
    <s v="1987"/>
    <d v="1987-07-01T00:00:00"/>
    <d v="1987-07-01T00:00:00"/>
    <s v="34300Z000-PG0905-Putnam U2"/>
    <x v="2"/>
    <s v="476.5752 : CONTROL/INSTRUMENTATION "/>
    <x v="0"/>
    <s v="Retirement"/>
    <x v="0"/>
    <d v="2014-12-01T00:00:00"/>
    <x v="0"/>
    <n v="0"/>
    <n v="-42795.66"/>
  </r>
  <r>
    <n v="52825"/>
    <s v="Putnam U2"/>
    <s v="PUTNAM UNIT #2 - 5012905200"/>
    <s v="101000 Electric Plant In Service"/>
    <x v="0"/>
    <s v="1992"/>
    <d v="1992-07-01T00:00:00"/>
    <d v="1992-07-01T00:00:00"/>
    <s v="34300Z000-PG0905-Putnam U2"/>
    <x v="2"/>
    <s v="476.5752 : CONTROL/INSTRUMENTATION "/>
    <x v="0"/>
    <s v="Retirement"/>
    <x v="0"/>
    <d v="2014-12-01T00:00:00"/>
    <x v="0"/>
    <n v="0"/>
    <n v="-166136.18"/>
  </r>
  <r>
    <n v="52826"/>
    <s v="Putnam U2"/>
    <s v="PUTNAM UNIT #2 - 5012905200"/>
    <s v="101000 Electric Plant In Service"/>
    <x v="0"/>
    <s v="1995"/>
    <d v="1995-07-01T00:00:00"/>
    <d v="1995-07-01T00:00:00"/>
    <s v="34300Z000-PG0905-Putnam U2"/>
    <x v="2"/>
    <s v="476.5752 : CONTROL/INSTRUMENTATION "/>
    <x v="0"/>
    <s v="Retirement"/>
    <x v="0"/>
    <d v="2014-12-01T00:00:00"/>
    <x v="0"/>
    <n v="-1"/>
    <n v="-17819.740000000002"/>
  </r>
  <r>
    <n v="52850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01.9131 : FOUNDATION"/>
    <x v="0"/>
    <s v="Retirement"/>
    <x v="0"/>
    <d v="2014-12-01T00:00:00"/>
    <x v="0"/>
    <n v="-20"/>
    <n v="-41175.94"/>
  </r>
  <r>
    <n v="52852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01.9133 : CRANE SUPERSTRUCTURE"/>
    <x v="0"/>
    <s v="Retirement"/>
    <x v="0"/>
    <d v="2014-12-01T00:00:00"/>
    <x v="0"/>
    <n v="-1"/>
    <n v="-223117.57"/>
  </r>
  <r>
    <n v="52863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01.9134 : CRANE SUBSTRUCTURE, INCL"/>
    <x v="0"/>
    <s v="Retirement"/>
    <x v="0"/>
    <d v="2014-12-01T00:00:00"/>
    <x v="0"/>
    <n v="-1"/>
    <n v="-50459.33"/>
  </r>
  <r>
    <n v="52880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01.9151 : TURBINE CRANE TROLLEY"/>
    <x v="0"/>
    <s v="Retirement"/>
    <x v="0"/>
    <d v="2014-12-01T00:00:00"/>
    <x v="0"/>
    <n v="-1"/>
    <n v="-173823.86"/>
  </r>
  <r>
    <n v="52896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01.9163 : TURBINE CRANE MAIN HOIST"/>
    <x v="0"/>
    <s v="Retirement"/>
    <x v="0"/>
    <d v="2014-12-01T00:00:00"/>
    <x v="0"/>
    <n v="-1"/>
    <n v="-164703.76999999999"/>
  </r>
  <r>
    <n v="52924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01.9179 : TURBINE CRANE AUXILIARY "/>
    <x v="0"/>
    <s v="Retirement"/>
    <x v="0"/>
    <d v="2014-12-01T00:00:00"/>
    <x v="0"/>
    <n v="-1"/>
    <n v="-41175.99"/>
  </r>
  <r>
    <n v="52945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1.9235 : CONTROL/INSTRUMENTATION "/>
    <x v="0"/>
    <s v="Retirement"/>
    <x v="0"/>
    <d v="2014-12-01T00:00:00"/>
    <x v="0"/>
    <n v="-1"/>
    <n v="-5818.91"/>
  </r>
  <r>
    <n v="52946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1.9235 : CONTROL/INSTRUMENTATION "/>
    <x v="0"/>
    <s v="Retirement"/>
    <x v="0"/>
    <d v="2014-12-01T00:00:00"/>
    <x v="0"/>
    <n v="-1"/>
    <n v="-5818.91"/>
  </r>
  <r>
    <n v="52963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1.9242 : PIPING"/>
    <x v="0"/>
    <s v="Retirement"/>
    <x v="0"/>
    <d v="2014-12-01T00:00:00"/>
    <x v="0"/>
    <n v="0"/>
    <n v="-1100"/>
  </r>
  <r>
    <n v="52964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1.9242 : PIPING"/>
    <x v="0"/>
    <s v="Retirement"/>
    <x v="0"/>
    <d v="2014-12-01T00:00:00"/>
    <x v="0"/>
    <n v="0"/>
    <n v="-1100"/>
  </r>
  <r>
    <n v="52971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1.9247 : ATOMIZING AIR SYSTEM"/>
    <x v="0"/>
    <s v="Retirement"/>
    <x v="0"/>
    <d v="2014-12-01T00:00:00"/>
    <x v="0"/>
    <n v="0"/>
    <n v="-2216.37"/>
  </r>
  <r>
    <n v="52972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1.9247 : ATOMIZING AIR SYSTEM"/>
    <x v="0"/>
    <s v="Retirement"/>
    <x v="0"/>
    <d v="2014-12-01T00:00:00"/>
    <x v="0"/>
    <n v="0"/>
    <n v="-2216.37"/>
  </r>
  <r>
    <n v="52983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2.9271 : WATER INJECTION SYSTEM E"/>
    <x v="0"/>
    <s v="Retirement"/>
    <x v="0"/>
    <d v="2014-12-01T00:00:00"/>
    <x v="0"/>
    <n v="-1"/>
    <n v="-9135.2800000000007"/>
  </r>
  <r>
    <n v="52984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2.9271 : WATER INJECTION SYSTEM E"/>
    <x v="0"/>
    <s v="Retirement"/>
    <x v="0"/>
    <d v="2014-12-01T00:00:00"/>
    <x v="0"/>
    <n v="-1"/>
    <n v="-9135.2800000000007"/>
  </r>
  <r>
    <n v="52987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3.9299 : CONTROL/INSTRUMENTATION "/>
    <x v="0"/>
    <s v="Retirement"/>
    <x v="0"/>
    <d v="2014-12-01T00:00:00"/>
    <x v="0"/>
    <n v="-1"/>
    <n v="-6225.82"/>
  </r>
  <r>
    <n v="52988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3.9299 : CONTROL/INSTRUMENTATION "/>
    <x v="0"/>
    <s v="Retirement"/>
    <x v="0"/>
    <d v="2014-12-01T00:00:00"/>
    <x v="0"/>
    <n v="-1"/>
    <n v="-6225.82"/>
  </r>
  <r>
    <n v="52989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3.9300 : DRIVE, ELECTRIC MOTOR, C"/>
    <x v="0"/>
    <s v="Retirement"/>
    <x v="0"/>
    <d v="2014-12-01T00:00:00"/>
    <x v="0"/>
    <n v="-4"/>
    <n v="-9613.17"/>
  </r>
  <r>
    <n v="52990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3.9300 : DRIVE, ELECTRIC MOTOR, C"/>
    <x v="0"/>
    <s v="Retirement"/>
    <x v="0"/>
    <d v="2014-12-01T00:00:00"/>
    <x v="0"/>
    <n v="-4"/>
    <n v="-9613.16"/>
  </r>
  <r>
    <n v="52991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3.9301 : DUCTWORK, WITH INSULATIO"/>
    <x v="0"/>
    <s v="Retirement"/>
    <x v="0"/>
    <d v="2014-12-01T00:00:00"/>
    <x v="0"/>
    <n v="-80"/>
    <n v="-71965.05"/>
  </r>
  <r>
    <n v="52992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3.9301 : DUCTWORK, WITH INSULATIO"/>
    <x v="0"/>
    <s v="Retirement"/>
    <x v="0"/>
    <d v="2014-12-01T00:00:00"/>
    <x v="0"/>
    <n v="-80"/>
    <n v="-71965.05"/>
  </r>
  <r>
    <n v="52993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3.9302 : FAN/BLOWER, COMPLETE"/>
    <x v="0"/>
    <s v="Retirement"/>
    <x v="0"/>
    <d v="2014-12-01T00:00:00"/>
    <x v="0"/>
    <n v="-4"/>
    <n v="-9613.16"/>
  </r>
  <r>
    <n v="52994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3.9302 : FAN/BLOWER, COMPLETE"/>
    <x v="0"/>
    <s v="Retirement"/>
    <x v="0"/>
    <d v="2014-12-01T00:00:00"/>
    <x v="0"/>
    <n v="-4"/>
    <n v="-9613.16"/>
  </r>
  <r>
    <n v="52999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3.9305 : HEAT EXCHANGER, SHELL"/>
    <x v="0"/>
    <s v="Retirement"/>
    <x v="0"/>
    <d v="2014-12-01T00:00:00"/>
    <x v="0"/>
    <n v="-1"/>
    <n v="-81503.37"/>
  </r>
  <r>
    <n v="53001"/>
    <s v="Putnam U1"/>
    <s v="PUTNAM UNIT #1 - 5012905100"/>
    <s v="101000 Electric Plant In Service"/>
    <x v="0"/>
    <s v="1992"/>
    <d v="1992-07-01T00:00:00"/>
    <d v="1992-07-01T00:00:00"/>
    <s v="34300Z000-PG0905-Putnam U1"/>
    <x v="2"/>
    <s v="833.9305 : HEAT EXCHANGER, SHELL"/>
    <x v="0"/>
    <s v="Retirement"/>
    <x v="0"/>
    <d v="2014-12-01T00:00:00"/>
    <x v="0"/>
    <n v="-1"/>
    <n v="-99918.48"/>
  </r>
  <r>
    <n v="53002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3.9305 : HEAT EXCHANGER, SHELL"/>
    <x v="0"/>
    <s v="Retirement"/>
    <x v="0"/>
    <d v="2014-12-01T00:00:00"/>
    <x v="0"/>
    <n v="-2"/>
    <n v="-163006.73000000001"/>
  </r>
  <r>
    <n v="53003"/>
    <s v="Putnam U2"/>
    <s v="PUTNAM UNIT #2 - 5012905200"/>
    <s v="101000 Electric Plant In Service"/>
    <x v="0"/>
    <s v="1992"/>
    <d v="1992-07-01T00:00:00"/>
    <d v="1992-07-01T00:00:00"/>
    <s v="34300Z000-PG0905-Putnam U2"/>
    <x v="2"/>
    <s v="833.9305 : HEAT EXCHANGER, SHELL"/>
    <x v="0"/>
    <s v="Retirement"/>
    <x v="0"/>
    <d v="2014-12-01T00:00:00"/>
    <x v="0"/>
    <n v="-2"/>
    <n v="-195672.2"/>
  </r>
  <r>
    <n v="53006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3.9307 : PIPING"/>
    <x v="0"/>
    <s v="Retirement"/>
    <x v="0"/>
    <d v="2014-12-01T00:00:00"/>
    <x v="0"/>
    <n v="-208"/>
    <n v="-156154.32"/>
  </r>
  <r>
    <n v="53007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3.9307 : PIPING"/>
    <x v="0"/>
    <s v="Retirement"/>
    <x v="0"/>
    <d v="2014-12-01T00:00:00"/>
    <x v="0"/>
    <n v="-208"/>
    <n v="-156154.32"/>
  </r>
  <r>
    <n v="53012"/>
    <s v="Putnam U1"/>
    <s v="PUTNAM UNIT #1 - 5012905100"/>
    <s v="101000 Electric Plant In Service"/>
    <x v="0"/>
    <s v="1996"/>
    <d v="1996-07-01T00:00:00"/>
    <d v="1996-07-01T00:00:00"/>
    <s v="34300Z000-PG0905-Putnam U1"/>
    <x v="2"/>
    <s v="834.9333 : SILENCER/MUFFLER"/>
    <x v="0"/>
    <s v="Retirement"/>
    <x v="0"/>
    <d v="2014-12-01T00:00:00"/>
    <x v="0"/>
    <n v="-1"/>
    <n v="-92511.59"/>
  </r>
  <r>
    <n v="53013"/>
    <s v="Putnam U1"/>
    <s v="PUTNAM UNIT #1 - 5012905100"/>
    <s v="101000 Electric Plant In Service"/>
    <x v="0"/>
    <s v="1997"/>
    <d v="1997-07-01T00:00:00"/>
    <d v="1997-07-01T00:00:00"/>
    <s v="34300Z000-PG0905-Putnam U1"/>
    <x v="2"/>
    <s v="834.9333 : SILENCER/MUFFLER"/>
    <x v="0"/>
    <s v="Retirement"/>
    <x v="0"/>
    <d v="2014-12-01T00:00:00"/>
    <x v="0"/>
    <n v="-1"/>
    <n v="-95385.88"/>
  </r>
  <r>
    <n v="53015"/>
    <s v="Putnam U2"/>
    <s v="PUTNAM UNIT #2 - 5012905200"/>
    <s v="101000 Electric Plant In Service"/>
    <x v="0"/>
    <s v="1992"/>
    <d v="1992-07-01T00:00:00"/>
    <d v="1992-07-01T00:00:00"/>
    <s v="34300Z000-PG0905-Putnam U2"/>
    <x v="2"/>
    <s v="834.9333 : SILENCER/MUFFLER"/>
    <x v="0"/>
    <s v="Retirement"/>
    <x v="0"/>
    <d v="2014-12-01T00:00:00"/>
    <x v="0"/>
    <n v="-1"/>
    <n v="-128410.83"/>
  </r>
  <r>
    <n v="53016"/>
    <s v="Putnam U2"/>
    <s v="PUTNAM UNIT #2 - 5012905200"/>
    <s v="101000 Electric Plant In Service"/>
    <x v="0"/>
    <s v="1997"/>
    <d v="1997-07-01T00:00:00"/>
    <d v="1997-07-01T00:00:00"/>
    <s v="34300Z000-PG0905-Putnam U2"/>
    <x v="2"/>
    <s v="834.9333 : SILENCER/MUFFLER"/>
    <x v="0"/>
    <s v="Retirement"/>
    <x v="0"/>
    <d v="2014-12-01T00:00:00"/>
    <x v="0"/>
    <n v="-2"/>
    <n v="-170717.05"/>
  </r>
  <r>
    <n v="53047"/>
    <s v="Putnam U1"/>
    <s v="PUTNAM UNIT #1 - 5012905100"/>
    <s v="101000 Electric Plant In Service"/>
    <x v="0"/>
    <s v="1997"/>
    <d v="1997-07-01T00:00:00"/>
    <d v="1997-07-01T00:00:00"/>
    <s v="34300Z000-PG0905-Putnam U1"/>
    <x v="2"/>
    <s v="834.9336 : INLET DUCT, WITH INSULAT"/>
    <x v="0"/>
    <s v="Retirement"/>
    <x v="0"/>
    <d v="2014-12-01T00:00:00"/>
    <x v="0"/>
    <n v="-1"/>
    <n v="-171856.54"/>
  </r>
  <r>
    <n v="53049"/>
    <s v="Putnam U2"/>
    <s v="PUTNAM UNIT #2 - 5012905200"/>
    <s v="101000 Electric Plant In Service"/>
    <x v="0"/>
    <s v="1992"/>
    <d v="1992-07-01T00:00:00"/>
    <d v="1992-07-01T00:00:00"/>
    <s v="34300Z000-PG0905-Putnam U2"/>
    <x v="2"/>
    <s v="834.9336 : INLET DUCT, WITH INSULAT"/>
    <x v="0"/>
    <s v="Retirement"/>
    <x v="0"/>
    <d v="2014-12-01T00:00:00"/>
    <x v="0"/>
    <n v="-1"/>
    <n v="-100533.07"/>
  </r>
  <r>
    <n v="53050"/>
    <s v="Putnam U2"/>
    <s v="PUTNAM UNIT #2 - 5012905200"/>
    <s v="101000 Electric Plant In Service"/>
    <x v="0"/>
    <s v="1997"/>
    <d v="1997-07-01T00:00:00"/>
    <d v="1997-07-01T00:00:00"/>
    <s v="34300Z000-PG0905-Putnam U2"/>
    <x v="2"/>
    <s v="834.9336 : INLET DUCT, WITH INSULAT"/>
    <x v="0"/>
    <s v="Retirement"/>
    <x v="0"/>
    <d v="2014-12-01T00:00:00"/>
    <x v="0"/>
    <n v="-1"/>
    <n v="-194639.68"/>
  </r>
  <r>
    <n v="53057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4.9337 : CONTROL/INSTRUMENTATION "/>
    <x v="0"/>
    <s v="Retirement"/>
    <x v="0"/>
    <d v="2014-12-01T00:00:00"/>
    <x v="0"/>
    <n v="-1"/>
    <n v="-2909.45"/>
  </r>
  <r>
    <n v="53058"/>
    <s v="Putnam U1"/>
    <s v="PUTNAM UNIT #1 - 5012905100"/>
    <s v="101000 Electric Plant In Service"/>
    <x v="0"/>
    <s v="1982"/>
    <d v="1982-07-01T00:00:00"/>
    <d v="1982-07-01T00:00:00"/>
    <s v="34300Z000-PG0905-Putnam U1"/>
    <x v="2"/>
    <s v="834.9337 : CONTROL/INSTRUMENTATION "/>
    <x v="0"/>
    <s v="Retirement"/>
    <x v="0"/>
    <d v="2014-12-01T00:00:00"/>
    <x v="0"/>
    <n v="0"/>
    <n v="-23098.28"/>
  </r>
  <r>
    <n v="53059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4.9337 : CONTROL/INSTRUMENTATION "/>
    <x v="0"/>
    <s v="Retirement"/>
    <x v="0"/>
    <d v="2014-12-01T00:00:00"/>
    <x v="0"/>
    <n v="-1"/>
    <n v="-2909.45"/>
  </r>
  <r>
    <n v="53122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8.9363 : CONTROL/INSTRUMENTATION "/>
    <x v="0"/>
    <s v="Retirement"/>
    <x v="0"/>
    <d v="2014-12-01T00:00:00"/>
    <x v="0"/>
    <n v="-3"/>
    <n v="-21945.21"/>
  </r>
  <r>
    <n v="53124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8.9363 : CONTROL/INSTRUMENTATION "/>
    <x v="0"/>
    <s v="Retirement"/>
    <x v="0"/>
    <d v="2014-12-01T00:00:00"/>
    <x v="0"/>
    <n v="-1"/>
    <n v="-10972.56"/>
  </r>
  <r>
    <n v="53162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8.9367 : FOUNDATION"/>
    <x v="0"/>
    <s v="Retirement"/>
    <x v="0"/>
    <d v="2014-12-01T00:00:00"/>
    <x v="0"/>
    <n v="-2"/>
    <n v="-703.21"/>
  </r>
  <r>
    <n v="53163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8.9367 : FOUNDATION"/>
    <x v="0"/>
    <s v="Retirement"/>
    <x v="0"/>
    <d v="2014-12-01T00:00:00"/>
    <x v="0"/>
    <n v="-2"/>
    <n v="-703.21"/>
  </r>
  <r>
    <n v="53169"/>
    <s v="Putnam U1"/>
    <s v="PUTNAM UNIT #1 - 5012905100"/>
    <s v="101000 Electric Plant In Service"/>
    <x v="0"/>
    <s v="1978"/>
    <d v="1978-07-01T00:00:00"/>
    <d v="1978-07-01T00:00:00"/>
    <s v="34300Z000-PG0905-Putnam U1"/>
    <x v="2"/>
    <s v="838.9369 : PIPING"/>
    <x v="0"/>
    <s v="Retirement"/>
    <x v="0"/>
    <d v="2014-12-01T00:00:00"/>
    <x v="0"/>
    <n v="0"/>
    <n v="-468.81"/>
  </r>
  <r>
    <n v="53170"/>
    <s v="Putnam U2"/>
    <s v="PUTNAM UNIT #2 - 5012905200"/>
    <s v="101000 Electric Plant In Service"/>
    <x v="0"/>
    <s v="1977"/>
    <d v="1977-07-01T00:00:00"/>
    <d v="1977-07-01T00:00:00"/>
    <s v="34300Z000-PG0905-Putnam U2"/>
    <x v="2"/>
    <s v="838.9369 : PIPING"/>
    <x v="0"/>
    <s v="Retirement"/>
    <x v="0"/>
    <d v="2014-12-01T00:00:00"/>
    <x v="0"/>
    <n v="0"/>
    <n v="-468.81"/>
  </r>
  <r>
    <n v="53222"/>
    <s v="Putnam U1"/>
    <s v="PUTNAM UNIT #1 - 5012905100"/>
    <s v="101000 Electric Plant In Service"/>
    <x v="0"/>
    <s v="1978"/>
    <d v="1978-07-01T00:00:00"/>
    <d v="1978-07-01T00:00:00"/>
    <s v="34300Z000-PG0905-Putnam U1"/>
    <x v="2"/>
    <s v="843.9406 : WATER WASH SYSTEM EQUIPM"/>
    <x v="0"/>
    <s v="Retirement"/>
    <x v="0"/>
    <d v="2014-12-01T00:00:00"/>
    <x v="0"/>
    <n v="0"/>
    <n v="-7474.5"/>
  </r>
  <r>
    <n v="53223"/>
    <s v="Putnam U2"/>
    <s v="PUTNAM UNIT #2 - 5012905200"/>
    <s v="101000 Electric Plant In Service"/>
    <x v="0"/>
    <s v="1977"/>
    <d v="1977-07-01T00:00:00"/>
    <d v="1977-07-01T00:00:00"/>
    <s v="34300Z000-PG0905-Putnam U2"/>
    <x v="2"/>
    <s v="843.9406 : WATER WASH SYSTEM EQUIPM"/>
    <x v="0"/>
    <s v="Retirement"/>
    <x v="0"/>
    <d v="2014-12-01T00:00:00"/>
    <x v="0"/>
    <n v="0"/>
    <n v="-7474.5"/>
  </r>
  <r>
    <n v="53270"/>
    <s v="Putnam U1"/>
    <s v="PUTNAM UNIT #1 - 5012905100"/>
    <s v="101000 Electric Plant In Service"/>
    <x v="0"/>
    <s v="1978"/>
    <d v="1978-07-01T00:00:00"/>
    <d v="1978-07-01T00:00:00"/>
    <s v="34300Z000-PG0905-Putnam U1"/>
    <x v="2"/>
    <s v="844.9430 : PIPING"/>
    <x v="0"/>
    <s v="Retirement"/>
    <x v="0"/>
    <d v="2014-12-01T00:00:00"/>
    <x v="0"/>
    <n v="-60"/>
    <n v="-32221.98"/>
  </r>
  <r>
    <n v="53271"/>
    <s v="Putnam U2"/>
    <s v="PUTNAM UNIT #2 - 5012905200"/>
    <s v="101000 Electric Plant In Service"/>
    <x v="0"/>
    <s v="1977"/>
    <d v="1977-07-01T00:00:00"/>
    <d v="1977-07-01T00:00:00"/>
    <s v="34300Z000-PG0905-Putnam U2"/>
    <x v="2"/>
    <s v="844.9430 : PIPING"/>
    <x v="0"/>
    <s v="Retirement"/>
    <x v="0"/>
    <d v="2014-12-01T00:00:00"/>
    <x v="0"/>
    <n v="-60"/>
    <n v="-32221.98"/>
  </r>
  <r>
    <n v="53277"/>
    <s v="Putnam U1"/>
    <s v="PUTNAM UNIT #1 - 5012905100"/>
    <s v="101000 Electric Plant In Service"/>
    <x v="0"/>
    <s v="1978"/>
    <d v="1978-07-01T00:00:00"/>
    <d v="1978-07-01T00:00:00"/>
    <s v="34300Z000-PG0905-Putnam U1"/>
    <x v="2"/>
    <s v="844.9431 : TANK"/>
    <x v="0"/>
    <s v="Retirement"/>
    <x v="0"/>
    <d v="2014-12-01T00:00:00"/>
    <x v="0"/>
    <n v="-2"/>
    <n v="-16157.42"/>
  </r>
  <r>
    <n v="53278"/>
    <s v="Putnam U2"/>
    <s v="PUTNAM UNIT #2 - 5012905200"/>
    <s v="101000 Electric Plant In Service"/>
    <x v="0"/>
    <s v="1977"/>
    <d v="1977-07-01T00:00:00"/>
    <d v="1977-07-01T00:00:00"/>
    <s v="34300Z000-PG0905-Putnam U2"/>
    <x v="2"/>
    <s v="844.9431 : TANK"/>
    <x v="0"/>
    <s v="Retirement"/>
    <x v="0"/>
    <d v="2014-12-01T00:00:00"/>
    <x v="0"/>
    <n v="-2"/>
    <n v="-16157.41"/>
  </r>
  <r>
    <n v="53284"/>
    <s v="Putnam U1"/>
    <s v="PUTNAM UNIT #1 - 5012905100"/>
    <s v="101000 Electric Plant In Service"/>
    <x v="0"/>
    <s v="1983"/>
    <d v="1983-07-01T00:00:00"/>
    <d v="1983-07-01T00:00:00"/>
    <s v="34300Z000-PG0905-Putnam U1"/>
    <x v="2"/>
    <s v="844.9432 : REMOTE OIL COOLER"/>
    <x v="0"/>
    <s v="Retirement"/>
    <x v="0"/>
    <d v="2014-12-01T00:00:00"/>
    <x v="0"/>
    <n v="-2"/>
    <n v="-8739.9"/>
  </r>
  <r>
    <n v="53285"/>
    <s v="Putnam U2"/>
    <s v="PUTNAM UNIT #2 - 5012905200"/>
    <s v="101000 Electric Plant In Service"/>
    <x v="0"/>
    <s v="1983"/>
    <d v="1983-07-01T00:00:00"/>
    <d v="1983-07-01T00:00:00"/>
    <s v="34300Z000-PG0905-Putnam U2"/>
    <x v="2"/>
    <s v="844.9432 : REMOTE OIL COOLER"/>
    <x v="0"/>
    <s v="Retirement"/>
    <x v="0"/>
    <d v="2014-12-01T00:00:00"/>
    <x v="0"/>
    <n v="-2"/>
    <n v="-8739.9"/>
  </r>
  <r>
    <n v="53305"/>
    <s v="Putnam U1"/>
    <s v="PUTNAM UNIT #1 - 5012905100"/>
    <s v="101000 Electric Plant In Service"/>
    <x v="0"/>
    <s v="1978"/>
    <d v="1978-07-01T00:00:00"/>
    <d v="1978-07-01T00:00:00"/>
    <s v="34300Z000-PG0905-Putnam U1"/>
    <x v="2"/>
    <s v="427.9445 : CONTROL/INSTRUMENTATION "/>
    <x v="0"/>
    <s v="Retirement"/>
    <x v="0"/>
    <d v="2014-12-01T00:00:00"/>
    <x v="0"/>
    <n v="-1"/>
    <n v="-14954.2"/>
  </r>
  <r>
    <n v="53306"/>
    <s v="Putnam U2"/>
    <s v="PUTNAM UNIT #2 - 5012905200"/>
    <s v="101000 Electric Plant In Service"/>
    <x v="0"/>
    <s v="1977"/>
    <d v="1977-07-01T00:00:00"/>
    <d v="1977-07-01T00:00:00"/>
    <s v="34300Z000-PG0905-Putnam U2"/>
    <x v="2"/>
    <s v="427.9445 : CONTROL/INSTRUMENTATION "/>
    <x v="0"/>
    <s v="Retirement"/>
    <x v="0"/>
    <d v="2014-12-01T00:00:00"/>
    <x v="0"/>
    <n v="-1"/>
    <n v="-14954.2"/>
  </r>
  <r>
    <n v="53307"/>
    <s v="Putnam U1"/>
    <s v="PUTNAM UNIT #1 - 5012905100"/>
    <s v="101000 Electric Plant In Service"/>
    <x v="0"/>
    <s v="1978"/>
    <d v="1978-07-01T00:00:00"/>
    <d v="1978-07-01T00:00:00"/>
    <s v="34300Z000-PG0905-Putnam U1"/>
    <x v="2"/>
    <s v="427.9451 : SOOT BLOWER EQUIPMENT - "/>
    <x v="0"/>
    <s v="Retirement"/>
    <x v="0"/>
    <d v="2014-12-01T00:00:00"/>
    <x v="0"/>
    <n v="0"/>
    <n v="-136800"/>
  </r>
  <r>
    <n v="53308"/>
    <s v="Putnam U2"/>
    <s v="PUTNAM UNIT #2 - 5012905200"/>
    <s v="101000 Electric Plant In Service"/>
    <x v="0"/>
    <s v="1977"/>
    <d v="1977-07-01T00:00:00"/>
    <d v="1977-07-01T00:00:00"/>
    <s v="34300Z000-PG0905-Putnam U2"/>
    <x v="2"/>
    <s v="427.9451 : SOOT BLOWER EQUIPMENT - "/>
    <x v="0"/>
    <s v="Retirement"/>
    <x v="0"/>
    <d v="2014-12-01T00:00:00"/>
    <x v="0"/>
    <n v="0"/>
    <n v="-136800"/>
  </r>
  <r>
    <n v="53344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49.9526 : CONTROL/INSTRUMENTATION "/>
    <x v="0"/>
    <s v="Retirement"/>
    <x v="0"/>
    <d v="2014-12-01T00:00:00"/>
    <x v="0"/>
    <n v="-1"/>
    <n v="-3790.14"/>
  </r>
  <r>
    <n v="53360"/>
    <s v="Putnam Comm"/>
    <s v="PUTNAM POWER PLANT COMMON - 5012905000"/>
    <s v="101000 Electric Plant In Service"/>
    <x v="0"/>
    <s v="1982"/>
    <d v="1982-07-01T00:00:00"/>
    <d v="1982-07-01T00:00:00"/>
    <s v="34300Z000-PG0905-Putnam Comm"/>
    <x v="2"/>
    <s v="849.9530 : HEAT EXCHANGER, SHELL"/>
    <x v="0"/>
    <s v="Retirement"/>
    <x v="0"/>
    <d v="2014-12-01T00:00:00"/>
    <x v="0"/>
    <n v="-4"/>
    <n v="-579762.52"/>
  </r>
  <r>
    <n v="53376"/>
    <s v="Putnam Comm"/>
    <s v="PUTNAM POWER PLANT COMMON - 5012905000"/>
    <s v="101000 Electric Plant In Service"/>
    <x v="0"/>
    <s v="1977"/>
    <d v="1977-07-01T00:00:00"/>
    <d v="1977-07-01T00:00:00"/>
    <s v="34300Z000-PG0905-Putnam Comm"/>
    <x v="2"/>
    <s v="849.9533 : PIPING"/>
    <x v="0"/>
    <s v="Retirement"/>
    <x v="0"/>
    <d v="2014-12-01T00:00:00"/>
    <x v="0"/>
    <n v="-585"/>
    <n v="-96212.55"/>
  </r>
  <r>
    <n v="53377"/>
    <s v="Putnam Comm"/>
    <s v="PUTNAM POWER PLANT COMMON - 5012905000"/>
    <s v="101000 Electric Plant In Service"/>
    <x v="0"/>
    <s v="1981"/>
    <d v="1981-07-01T00:00:00"/>
    <d v="1981-07-01T00:00:00"/>
    <s v="34300Z000-PG0905-Putnam Comm"/>
    <x v="2"/>
    <s v="849.9533 : PIPING"/>
    <x v="0"/>
    <s v="Retirement"/>
    <x v="0"/>
    <d v="2014-12-01T00:00:00"/>
    <x v="0"/>
    <n v="0"/>
    <n v="-7503.6"/>
  </r>
  <r>
    <n v="53378"/>
    <s v="Putnam Comm"/>
    <s v="PUTNAM POWER PLANT COMMON - 5012905000"/>
    <s v="101000 Electric Plant In Service"/>
    <x v="0"/>
    <s v="1982"/>
    <d v="1982-07-01T00:00:00"/>
    <d v="1982-07-01T00:00:00"/>
    <s v="34300Z000-PG0905-Putnam Comm"/>
    <x v="2"/>
    <s v="849.9533 : PIPING"/>
    <x v="0"/>
    <s v="Retirement"/>
    <x v="0"/>
    <d v="2014-12-01T00:00:00"/>
    <x v="0"/>
    <n v="-252"/>
    <n v="-152673.04999999999"/>
  </r>
  <r>
    <n v="53379"/>
    <s v="Putnam Comm"/>
    <s v="PUTNAM POWER PLANT COMMON - 5012905000"/>
    <s v="101000 Electric Plant In Service"/>
    <x v="0"/>
    <s v="1983"/>
    <d v="1983-07-01T00:00:00"/>
    <d v="1983-07-01T00:00:00"/>
    <s v="34300Z000-PG0905-Putnam Comm"/>
    <x v="2"/>
    <s v="849.9533 : PIPING"/>
    <x v="0"/>
    <s v="Retirement"/>
    <x v="0"/>
    <d v="2014-12-01T00:00:00"/>
    <x v="0"/>
    <n v="0"/>
    <n v="-4640.9799999999996"/>
  </r>
  <r>
    <n v="53380"/>
    <s v="Putnam Comm"/>
    <s v="PUTNAM POWER PLANT COMMON - 5012905000"/>
    <s v="101000 Electric Plant In Service"/>
    <x v="0"/>
    <s v="1986"/>
    <d v="1986-07-01T00:00:00"/>
    <d v="1986-07-01T00:00:00"/>
    <s v="34300Z000-PG0905-Putnam Comm"/>
    <x v="2"/>
    <s v="849.9533 : PIPING"/>
    <x v="0"/>
    <s v="Retirement"/>
    <x v="0"/>
    <d v="2014-12-01T00:00:00"/>
    <x v="0"/>
    <n v="0"/>
    <n v="-22797.05"/>
  </r>
  <r>
    <n v="53381"/>
    <s v="Putnam Comm"/>
    <s v="PUTNAM POWER PLANT COMMON - 5012905000"/>
    <s v="101000 Electric Plant In Service"/>
    <x v="0"/>
    <s v="1987"/>
    <d v="1987-07-01T00:00:00"/>
    <d v="1987-07-01T00:00:00"/>
    <s v="34300Z000-PG0905-Putnam Comm"/>
    <x v="2"/>
    <s v="849.9533 : PIPING"/>
    <x v="0"/>
    <s v="Retirement"/>
    <x v="0"/>
    <d v="2014-12-01T00:00:00"/>
    <x v="0"/>
    <n v="0"/>
    <n v="-21723.16"/>
  </r>
  <r>
    <n v="53382"/>
    <s v="Putnam Comm"/>
    <s v="PUTNAM POWER PLANT COMMON - 5012905000"/>
    <s v="101000 Electric Plant In Service"/>
    <x v="0"/>
    <s v="1995"/>
    <d v="1995-07-01T00:00:00"/>
    <d v="1995-07-01T00:00:00"/>
    <s v="34300Z000-PG0905-Putnam Comm"/>
    <x v="2"/>
    <s v="849.9533 : PIPING"/>
    <x v="0"/>
    <s v="Retirement"/>
    <x v="0"/>
    <d v="2014-12-01T00:00:00"/>
    <x v="0"/>
    <n v="-2268"/>
    <n v="-439339.81"/>
  </r>
  <r>
    <n v="53388"/>
    <s v="Putnam Comm"/>
    <s v="PUTNAM POWER PLANT COMMON - 5012905000"/>
    <s v="101000 Electric Plant In Service"/>
    <x v="0"/>
    <s v="1982"/>
    <d v="1982-07-01T00:00:00"/>
    <d v="1982-07-01T00:00:00"/>
    <s v="34300Z000-PG0905-Putnam Comm"/>
    <x v="2"/>
    <s v="849.9534 : PUMP COMPLETE"/>
    <x v="0"/>
    <s v="Retirement"/>
    <x v="0"/>
    <d v="2014-12-01T00:00:00"/>
    <x v="0"/>
    <n v="-2"/>
    <n v="-81428.570000000007"/>
  </r>
  <r>
    <n v="53399"/>
    <s v="Putnam Comm"/>
    <s v="PUTNAM POWER PLANT COMMON - 5012905000"/>
    <s v="101000 Electric Plant In Service"/>
    <x v="0"/>
    <s v="1982"/>
    <d v="1982-07-01T00:00:00"/>
    <d v="1982-07-01T00:00:00"/>
    <s v="34300Z000-PG0905-Putnam Comm"/>
    <x v="2"/>
    <s v="849.9539 : VALVE, POWER OPERATED 8 "/>
    <x v="0"/>
    <s v="Retirement"/>
    <x v="0"/>
    <d v="2014-12-01T00:00:00"/>
    <x v="0"/>
    <n v="-4"/>
    <n v="-44597.11"/>
  </r>
  <r>
    <n v="53402"/>
    <s v="Putnam Comm"/>
    <s v="PUTNAM POWER PLANT COMMON - 5012905000"/>
    <s v="101000 Electric Plant In Service"/>
    <x v="0"/>
    <s v="1990"/>
    <d v="1990-07-01T00:00:00"/>
    <d v="1990-07-01T00:00:00"/>
    <s v="34300Z000-PG0905-Putnam Comm"/>
    <x v="2"/>
    <s v="849.9539 : VALVE, POWER OPERATED 8 "/>
    <x v="0"/>
    <s v="Retirement"/>
    <x v="0"/>
    <d v="2014-12-01T00:00:00"/>
    <x v="0"/>
    <n v="0"/>
    <n v="-6815.75"/>
  </r>
  <r>
    <n v="53403"/>
    <s v="Putnam Comm"/>
    <s v="PUTNAM POWER PLANT COMMON - 5012905000"/>
    <s v="101000 Electric Plant In Service"/>
    <x v="0"/>
    <s v="1987"/>
    <d v="1987-07-01T00:00:00"/>
    <d v="1987-07-01T00:00:00"/>
    <s v="34300Z000-PG0905-Putnam Comm"/>
    <x v="2"/>
    <s v="849.9539 : VALVE, POWER OPERATED 8 "/>
    <x v="0"/>
    <s v="Retirement"/>
    <x v="0"/>
    <d v="2014-12-01T00:00:00"/>
    <x v="0"/>
    <n v="-1"/>
    <n v="-5771.05"/>
  </r>
  <r>
    <n v="53404"/>
    <s v="Putnam Comm"/>
    <s v="PUTNAM POWER PLANT COMMON - 5012905000"/>
    <s v="101000 Electric Plant In Service"/>
    <x v="0"/>
    <s v="1988"/>
    <d v="1988-07-01T00:00:00"/>
    <d v="1988-07-01T00:00:00"/>
    <s v="34300Z000-PG0905-Putnam Comm"/>
    <x v="2"/>
    <s v="849.9539 : VALVE, POWER OPERATED 8 "/>
    <x v="0"/>
    <s v="Retirement"/>
    <x v="0"/>
    <d v="2014-12-01T00:00:00"/>
    <x v="0"/>
    <n v="-1"/>
    <n v="-5794.16"/>
  </r>
  <r>
    <n v="53502"/>
    <s v="Putnam U1"/>
    <s v="PUTNAM UNIT #1 - 5012905100"/>
    <s v="101000 Electric Plant In Service"/>
    <x v="0"/>
    <s v="1978"/>
    <d v="1978-07-01T00:00:00"/>
    <d v="1978-07-01T00:00:00"/>
    <s v="34400Z000-PG0905-Putnam U1"/>
    <x v="3"/>
    <s v="171.0506 : CONCRETE PEDESTAL"/>
    <x v="0"/>
    <s v="Retirement"/>
    <x v="0"/>
    <d v="2014-12-01T00:00:00"/>
    <x v="0"/>
    <n v="-1"/>
    <n v="-199028.97"/>
  </r>
  <r>
    <n v="53503"/>
    <s v="Putnam U2"/>
    <s v="PUTNAM UNIT #2 - 5012905200"/>
    <s v="101000 Electric Plant In Service"/>
    <x v="0"/>
    <s v="1977"/>
    <d v="1977-07-01T00:00:00"/>
    <d v="1977-07-01T00:00:00"/>
    <s v="34400Z000-PG0905-Putnam U2"/>
    <x v="3"/>
    <s v="171.0506 : CONCRETE PEDESTAL"/>
    <x v="0"/>
    <s v="Retirement"/>
    <x v="0"/>
    <d v="2014-12-01T00:00:00"/>
    <x v="0"/>
    <n v="-1"/>
    <n v="-199028.96"/>
  </r>
  <r>
    <n v="53516"/>
    <s v="Putnam U1"/>
    <s v="PUTNAM UNIT #1 - 5012905100"/>
    <s v="101000 Electric Plant In Service"/>
    <x v="0"/>
    <s v="1978"/>
    <d v="1978-07-01T00:00:00"/>
    <d v="1978-07-01T00:00:00"/>
    <s v="34400Z000-PG0905-Putnam U1"/>
    <x v="3"/>
    <s v="272.1571 : FRAME/HOUSING"/>
    <x v="0"/>
    <s v="Retirement"/>
    <x v="0"/>
    <d v="2014-12-01T00:00:00"/>
    <x v="0"/>
    <n v="-3"/>
    <n v="-785087.9"/>
  </r>
  <r>
    <n v="53517"/>
    <s v="Putnam U2"/>
    <s v="PUTNAM UNIT #2 - 5012905200"/>
    <s v="101000 Electric Plant In Service"/>
    <x v="0"/>
    <s v="1977"/>
    <d v="1977-07-01T00:00:00"/>
    <d v="1977-07-01T00:00:00"/>
    <s v="34400Z000-PG0905-Putnam U2"/>
    <x v="3"/>
    <s v="272.1571 : FRAME/HOUSING"/>
    <x v="0"/>
    <s v="Retirement"/>
    <x v="0"/>
    <d v="2014-12-01T00:00:00"/>
    <x v="0"/>
    <n v="-3"/>
    <n v="-849951.93"/>
  </r>
  <r>
    <n v="53556"/>
    <s v="Putnam U1"/>
    <s v="PUTNAM UNIT #1 - 5012905100"/>
    <s v="101000 Electric Plant In Service"/>
    <x v="0"/>
    <s v="1978"/>
    <d v="1978-07-01T00:00:00"/>
    <d v="1978-07-01T00:00:00"/>
    <s v="34400Z000-PG0905-Putnam U1"/>
    <x v="3"/>
    <s v="272.1573 : ROTOR"/>
    <x v="0"/>
    <s v="Retirement"/>
    <x v="0"/>
    <d v="2014-12-01T00:00:00"/>
    <x v="0"/>
    <n v="-1"/>
    <n v="-612717.82999999996"/>
  </r>
  <r>
    <n v="53557"/>
    <s v="Putnam U2"/>
    <s v="PUTNAM UNIT #2 - 5012905200"/>
    <s v="101000 Electric Plant In Service"/>
    <x v="0"/>
    <s v="1977"/>
    <d v="1977-07-01T00:00:00"/>
    <d v="1977-07-01T00:00:00"/>
    <s v="34400Z000-PG0905-Putnam U2"/>
    <x v="3"/>
    <s v="272.1573 : ROTOR"/>
    <x v="0"/>
    <s v="Retirement"/>
    <x v="0"/>
    <d v="2014-12-01T00:00:00"/>
    <x v="0"/>
    <n v="-1"/>
    <n v="-612717.82999999996"/>
  </r>
  <r>
    <n v="53615"/>
    <s v="Putnam U1"/>
    <s v="PUTNAM UNIT #1 - 5012905100"/>
    <s v="101000 Electric Plant In Service"/>
    <x v="0"/>
    <s v="1978"/>
    <d v="1978-07-01T00:00:00"/>
    <d v="1978-07-01T00:00:00"/>
    <s v="34400Z000-PG0905-Putnam U1"/>
    <x v="3"/>
    <s v="272.1584 : STATOR"/>
    <x v="0"/>
    <s v="Retirement"/>
    <x v="0"/>
    <d v="2014-12-01T00:00:00"/>
    <x v="0"/>
    <n v="-3"/>
    <n v="-1200610.24"/>
  </r>
  <r>
    <n v="53616"/>
    <s v="Putnam U2"/>
    <s v="PUTNAM UNIT #2 - 5012905200"/>
    <s v="101000 Electric Plant In Service"/>
    <x v="0"/>
    <s v="1977"/>
    <d v="1977-07-01T00:00:00"/>
    <d v="1977-07-01T00:00:00"/>
    <s v="34400Z000-PG0905-Putnam U2"/>
    <x v="3"/>
    <s v="272.1584 : STATOR"/>
    <x v="0"/>
    <s v="Retirement"/>
    <x v="0"/>
    <d v="2014-12-01T00:00:00"/>
    <x v="0"/>
    <n v="-3"/>
    <n v="-1677100.99"/>
  </r>
  <r>
    <n v="53635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54 : CONTROL/INSTRUMENTATION "/>
    <x v="0"/>
    <s v="Retirement"/>
    <x v="0"/>
    <d v="2014-12-01T00:00:00"/>
    <x v="0"/>
    <n v="-4"/>
    <n v="-15809.57"/>
  </r>
  <r>
    <n v="53636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54 : CONTROL/INSTRUMENTATION "/>
    <x v="0"/>
    <s v="Retirement"/>
    <x v="0"/>
    <d v="2014-12-01T00:00:00"/>
    <x v="0"/>
    <n v="-4"/>
    <n v="-15809.28"/>
  </r>
  <r>
    <n v="53644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56 : ENCLOSURE"/>
    <x v="0"/>
    <s v="Retirement"/>
    <x v="0"/>
    <d v="2014-12-01T00:00:00"/>
    <x v="0"/>
    <n v="-3"/>
    <n v="-29200.21"/>
  </r>
  <r>
    <n v="53645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56 : ENCLOSURE"/>
    <x v="0"/>
    <s v="Retirement"/>
    <x v="0"/>
    <d v="2014-12-01T00:00:00"/>
    <x v="0"/>
    <n v="-3"/>
    <n v="-29200.21"/>
  </r>
  <r>
    <n v="53652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59 : HEAT EXCHANGER, SHELL"/>
    <x v="0"/>
    <s v="Retirement"/>
    <x v="0"/>
    <d v="2014-12-01T00:00:00"/>
    <x v="0"/>
    <n v="-1"/>
    <n v="-8342.91"/>
  </r>
  <r>
    <n v="53653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59 : HEAT EXCHANGER, SHELL"/>
    <x v="0"/>
    <s v="Retirement"/>
    <x v="0"/>
    <d v="2014-12-01T00:00:00"/>
    <x v="0"/>
    <n v="-1"/>
    <n v="-8342.91"/>
  </r>
  <r>
    <n v="53656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60 : HEATING SYSTEM"/>
    <x v="0"/>
    <s v="Retirement"/>
    <x v="0"/>
    <d v="2014-12-01T00:00:00"/>
    <x v="0"/>
    <n v="-3"/>
    <n v="-4171.45"/>
  </r>
  <r>
    <n v="53657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60 : HEATING SYSTEM"/>
    <x v="0"/>
    <s v="Retirement"/>
    <x v="0"/>
    <d v="2014-12-01T00:00:00"/>
    <x v="0"/>
    <n v="-3"/>
    <n v="-4171.45"/>
  </r>
  <r>
    <n v="53660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67 : STATOR (MAIN EXCITER)"/>
    <x v="0"/>
    <s v="Retirement"/>
    <x v="0"/>
    <d v="2014-12-01T00:00:00"/>
    <x v="0"/>
    <n v="-3"/>
    <n v="-135572.49"/>
  </r>
  <r>
    <n v="53661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67 : STATOR (MAIN EXCITER)"/>
    <x v="0"/>
    <s v="Retirement"/>
    <x v="0"/>
    <d v="2014-12-01T00:00:00"/>
    <x v="0"/>
    <n v="-3"/>
    <n v="-135572.49"/>
  </r>
  <r>
    <n v="53665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68 : STATOR (PILOT EXCITER)"/>
    <x v="0"/>
    <s v="Retirement"/>
    <x v="0"/>
    <d v="2014-12-01T00:00:00"/>
    <x v="0"/>
    <n v="-3"/>
    <n v="-10428.64"/>
  </r>
  <r>
    <n v="53666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68 : STATOR (PILOT EXCITER)"/>
    <x v="0"/>
    <s v="Retirement"/>
    <x v="0"/>
    <d v="2014-12-01T00:00:00"/>
    <x v="0"/>
    <n v="-3"/>
    <n v="-10428.64"/>
  </r>
  <r>
    <n v="53677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70 : ROTOR (PILOT EXCITER)"/>
    <x v="0"/>
    <s v="Retirement"/>
    <x v="0"/>
    <d v="2014-12-01T00:00:00"/>
    <x v="0"/>
    <n v="-3"/>
    <n v="-10428.64"/>
  </r>
  <r>
    <n v="53678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70 : ROTOR (PILOT EXCITER)"/>
    <x v="0"/>
    <s v="Retirement"/>
    <x v="0"/>
    <d v="2014-12-01T00:00:00"/>
    <x v="0"/>
    <n v="-3"/>
    <n v="-10428.64"/>
  </r>
  <r>
    <n v="53681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8.5602 : GENERATOR SEAL OIL EQUIP"/>
    <x v="0"/>
    <s v="Retirement"/>
    <x v="0"/>
    <d v="2014-12-01T00:00:00"/>
    <x v="0"/>
    <n v="0"/>
    <n v="-19044.95"/>
  </r>
  <r>
    <n v="53682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8.5602 : GENERATOR SEAL OIL EQUIP"/>
    <x v="0"/>
    <s v="Retirement"/>
    <x v="0"/>
    <d v="2014-12-01T00:00:00"/>
    <x v="0"/>
    <n v="0"/>
    <n v="-19044.87"/>
  </r>
  <r>
    <n v="53692"/>
    <s v="Putnam Comm"/>
    <s v="PUTNAM POWER PLANT COMMON - 5012905000"/>
    <s v="101000 Electric Plant In Service"/>
    <x v="0"/>
    <s v="1990"/>
    <d v="1990-07-01T00:00:00"/>
    <d v="1990-07-01T00:00:00"/>
    <s v="34400Z000-PG0905-Putnam Comm"/>
    <x v="3"/>
    <s v="469.5630 : GENERATOR COOLING AND PU"/>
    <x v="0"/>
    <s v="Retirement"/>
    <x v="0"/>
    <d v="2014-12-01T00:00:00"/>
    <x v="0"/>
    <n v="0"/>
    <n v="-36486.76"/>
  </r>
  <r>
    <n v="53943"/>
    <s v="Putnam U1"/>
    <s v="PUTNAM UNIT #1 - 5012905100"/>
    <s v="101000 Electric Plant In Service"/>
    <x v="0"/>
    <s v="1978"/>
    <d v="1978-07-01T00:00:00"/>
    <d v="1978-07-01T00:00:00"/>
    <s v="34500Z000-PG0905-Putnam U1"/>
    <x v="4"/>
    <s v="181.0513 : FOUNDATION"/>
    <x v="0"/>
    <s v="Retirement"/>
    <x v="0"/>
    <d v="2014-12-01T00:00:00"/>
    <x v="0"/>
    <n v="-3"/>
    <n v="-48595.64"/>
  </r>
  <r>
    <n v="53944"/>
    <s v="Putnam U2"/>
    <s v="PUTNAM UNIT #2 - 5012905200"/>
    <s v="101000 Electric Plant In Service"/>
    <x v="0"/>
    <s v="1977"/>
    <d v="1977-07-01T00:00:00"/>
    <d v="1977-07-01T00:00:00"/>
    <s v="34500Z000-PG0905-Putnam U2"/>
    <x v="4"/>
    <s v="181.0513 : FOUNDATION"/>
    <x v="0"/>
    <s v="Retirement"/>
    <x v="0"/>
    <d v="2014-12-01T00:00:00"/>
    <x v="0"/>
    <n v="-3"/>
    <n v="-48595.63"/>
  </r>
  <r>
    <n v="53947"/>
    <s v="Putnam U1"/>
    <s v="PUTNAM UNIT #1 - 5012905100"/>
    <s v="101000 Electric Plant In Service"/>
    <x v="0"/>
    <s v="1978"/>
    <d v="1978-07-01T00:00:00"/>
    <d v="1978-07-01T00:00:00"/>
    <s v="34500Z000-PG0905-Putnam U1"/>
    <x v="4"/>
    <s v="181.0514 : GENERATOR LEADS SUPPORTS"/>
    <x v="0"/>
    <s v="Retirement"/>
    <x v="0"/>
    <d v="2014-12-01T00:00:00"/>
    <x v="0"/>
    <n v="-3"/>
    <n v="-53299.94"/>
  </r>
  <r>
    <n v="53948"/>
    <s v="Putnam U2"/>
    <s v="PUTNAM UNIT #2 - 5012905200"/>
    <s v="101000 Electric Plant In Service"/>
    <x v="0"/>
    <s v="1977"/>
    <d v="1977-07-01T00:00:00"/>
    <d v="1977-07-01T00:00:00"/>
    <s v="34500Z000-PG0905-Putnam U2"/>
    <x v="4"/>
    <s v="181.0514 : GENERATOR LEADS SUPPORTS"/>
    <x v="0"/>
    <s v="Retirement"/>
    <x v="0"/>
    <d v="2014-12-01T00:00:00"/>
    <x v="0"/>
    <n v="-3"/>
    <n v="-53299.94"/>
  </r>
  <r>
    <n v="53954"/>
    <s v="Putnam U1"/>
    <s v="PUTNAM UNIT #1 - 5012905100"/>
    <s v="101000 Electric Plant In Service"/>
    <x v="0"/>
    <s v="1978"/>
    <d v="1978-07-01T00:00:00"/>
    <d v="1978-07-01T00:00:00"/>
    <s v="34500Z000-PG0905-Putnam U1"/>
    <x v="4"/>
    <s v="281.1601 : CABLE: POWER"/>
    <x v="0"/>
    <s v="Retirement"/>
    <x v="0"/>
    <d v="2014-12-01T00:00:00"/>
    <x v="0"/>
    <n v="0"/>
    <n v="-12752.68"/>
  </r>
  <r>
    <n v="53955"/>
    <s v="Putnam U1"/>
    <s v="PUTNAM UNIT #1 - 5012905100"/>
    <s v="101000 Electric Plant In Service"/>
    <x v="0"/>
    <s v="1982"/>
    <d v="1982-07-01T00:00:00"/>
    <d v="1982-07-01T00:00:00"/>
    <s v="34500Z000-PG0905-Putnam U1"/>
    <x v="4"/>
    <s v="281.1601 : CABLE: POWER"/>
    <x v="0"/>
    <s v="Retirement"/>
    <x v="0"/>
    <d v="2014-12-01T00:00:00"/>
    <x v="0"/>
    <n v="0"/>
    <n v="-4750.1000000000004"/>
  </r>
  <r>
    <n v="53956"/>
    <s v="Putnam U2"/>
    <s v="PUTNAM UNIT #2 - 5012905200"/>
    <s v="101000 Electric Plant In Service"/>
    <x v="0"/>
    <s v="1977"/>
    <d v="1977-07-01T00:00:00"/>
    <d v="1977-07-01T00:00:00"/>
    <s v="34500Z000-PG0905-Putnam U2"/>
    <x v="4"/>
    <s v="281.1601 : CABLE: POWER"/>
    <x v="0"/>
    <s v="Retirement"/>
    <x v="0"/>
    <d v="2014-12-01T00:00:00"/>
    <x v="0"/>
    <n v="0"/>
    <n v="-12752.67"/>
  </r>
  <r>
    <n v="53957"/>
    <s v="Putnam U2"/>
    <s v="PUTNAM UNIT #2 - 5012905200"/>
    <s v="101000 Electric Plant In Service"/>
    <x v="0"/>
    <s v="1982"/>
    <d v="1982-07-01T00:00:00"/>
    <d v="1982-07-01T00:00:00"/>
    <s v="34500Z000-PG0905-Putnam U2"/>
    <x v="4"/>
    <s v="281.1601 : CABLE: POWER"/>
    <x v="0"/>
    <s v="Retirement"/>
    <x v="0"/>
    <d v="2014-12-01T00:00:00"/>
    <x v="0"/>
    <n v="0"/>
    <n v="-4750.1000000000004"/>
  </r>
  <r>
    <n v="53981"/>
    <s v="Putnam U1"/>
    <s v="PUTNAM UNIT #1 - 5012905100"/>
    <s v="101000 Electric Plant In Service"/>
    <x v="0"/>
    <s v="1978"/>
    <d v="1978-07-01T00:00:00"/>
    <d v="1978-07-01T00:00:00"/>
    <s v="34500Z000-PG0905-Putnam U1"/>
    <x v="4"/>
    <s v="281.1610 : DISTRIBUTION PANEL, INCL"/>
    <x v="0"/>
    <s v="Retirement"/>
    <x v="0"/>
    <d v="2014-12-01T00:00:00"/>
    <x v="0"/>
    <n v="-3"/>
    <n v="-31861.08"/>
  </r>
  <r>
    <n v="53982"/>
    <s v="Putnam U2"/>
    <s v="PUTNAM UNIT #2 - 5012905200"/>
    <s v="101000 Electric Plant In Service"/>
    <x v="0"/>
    <s v="1977"/>
    <d v="1977-07-01T00:00:00"/>
    <d v="1977-07-01T00:00:00"/>
    <s v="34500Z000-PG0905-Putnam U2"/>
    <x v="4"/>
    <s v="281.1610 : DISTRIBUTION PANEL, INCL"/>
    <x v="0"/>
    <s v="Retirement"/>
    <x v="0"/>
    <d v="2014-12-01T00:00:00"/>
    <x v="0"/>
    <n v="-3"/>
    <n v="-31861.07"/>
  </r>
  <r>
    <n v="54022"/>
    <s v="Putnam U1"/>
    <s v="PUTNAM UNIT #1 - 5012905100"/>
    <s v="101000 Electric Plant In Service"/>
    <x v="0"/>
    <s v="1978"/>
    <d v="1978-07-01T00:00:00"/>
    <d v="1978-07-01T00:00:00"/>
    <s v="34500Z000-PG0905-Putnam U1"/>
    <x v="4"/>
    <s v="287.1728 : CONTROL/INSTRUMENTATION "/>
    <x v="0"/>
    <s v="Retirement"/>
    <x v="0"/>
    <d v="2014-12-01T00:00:00"/>
    <x v="0"/>
    <n v="-2"/>
    <n v="-10843.4"/>
  </r>
  <r>
    <n v="54023"/>
    <s v="Putnam U2"/>
    <s v="PUTNAM UNIT #2 - 5012905200"/>
    <s v="101000 Electric Plant In Service"/>
    <x v="0"/>
    <s v="1977"/>
    <d v="1977-07-01T00:00:00"/>
    <d v="1977-07-01T00:00:00"/>
    <s v="34500Z000-PG0905-Putnam U2"/>
    <x v="4"/>
    <s v="287.1728 : CONTROL/INSTRUMENTATION "/>
    <x v="0"/>
    <s v="Retirement"/>
    <x v="0"/>
    <d v="2014-12-01T00:00:00"/>
    <x v="0"/>
    <n v="-2"/>
    <n v="-10843.4"/>
  </r>
  <r>
    <n v="54027"/>
    <s v="Putnam U1"/>
    <s v="PUTNAM UNIT #1 - 5012905100"/>
    <s v="101000 Electric Plant In Service"/>
    <x v="0"/>
    <s v="1978"/>
    <d v="1978-07-01T00:00:00"/>
    <d v="1978-07-01T00:00:00"/>
    <s v="34500Z000-PG0905-Putnam U1"/>
    <x v="4"/>
    <s v="287.1729 : FOUNDATION"/>
    <x v="0"/>
    <s v="Retirement"/>
    <x v="0"/>
    <d v="2014-12-01T00:00:00"/>
    <x v="0"/>
    <n v="-1"/>
    <n v="-5024.49"/>
  </r>
  <r>
    <n v="54028"/>
    <s v="Putnam U2"/>
    <s v="PUTNAM UNIT #2 - 5012905200"/>
    <s v="101000 Electric Plant In Service"/>
    <x v="0"/>
    <s v="1977"/>
    <d v="1977-07-01T00:00:00"/>
    <d v="1977-07-01T00:00:00"/>
    <s v="34500Z000-PG0905-Putnam U2"/>
    <x v="4"/>
    <s v="287.1729 : FOUNDATION"/>
    <x v="0"/>
    <s v="Retirement"/>
    <x v="0"/>
    <d v="2014-12-01T00:00:00"/>
    <x v="0"/>
    <n v="-1"/>
    <n v="-5024.49"/>
  </r>
  <r>
    <n v="54033"/>
    <s v="Putnam U1"/>
    <s v="PUTNAM UNIT #1 - 5012905100"/>
    <s v="101000 Electric Plant In Service"/>
    <x v="0"/>
    <s v="1978"/>
    <d v="1978-07-01T00:00:00"/>
    <d v="1978-07-01T00:00:00"/>
    <s v="34500Z000-PG0905-Putnam U1"/>
    <x v="4"/>
    <s v="287.1730 : TRANSFORMER"/>
    <x v="0"/>
    <s v="Retirement"/>
    <x v="0"/>
    <d v="2014-12-01T00:00:00"/>
    <x v="0"/>
    <n v="-1"/>
    <n v="-40195.94"/>
  </r>
  <r>
    <n v="54034"/>
    <s v="Putnam U2"/>
    <s v="PUTNAM UNIT #2 - 5012905200"/>
    <s v="101000 Electric Plant In Service"/>
    <x v="0"/>
    <s v="1977"/>
    <d v="1977-07-01T00:00:00"/>
    <d v="1977-07-01T00:00:00"/>
    <s v="34500Z000-PG0905-Putnam U2"/>
    <x v="4"/>
    <s v="287.1730 : TRANSFORMER"/>
    <x v="0"/>
    <s v="Retirement"/>
    <x v="0"/>
    <d v="2014-12-01T00:00:00"/>
    <x v="0"/>
    <n v="-1"/>
    <n v="-40195.910000000003"/>
  </r>
  <r>
    <n v="54046"/>
    <s v="Putnam Comm"/>
    <s v="PUTNAM POWER PLANT COMMON - 5012905000"/>
    <s v="101000 Electric Plant In Service"/>
    <x v="0"/>
    <s v="1987"/>
    <d v="1987-07-01T00:00:00"/>
    <d v="1987-07-01T00:00:00"/>
    <s v="34500Z000-PG0905-Putnam Comm"/>
    <x v="4"/>
    <s v="288.1746 : CONTROL/INSTRUMENTATION "/>
    <x v="0"/>
    <s v="Retirement"/>
    <x v="0"/>
    <d v="2014-12-01T00:00:00"/>
    <x v="0"/>
    <n v="0"/>
    <n v="-2822.86"/>
  </r>
  <r>
    <n v="54047"/>
    <s v="Putnam Comm"/>
    <s v="PUTNAM POWER PLANT COMMON - 5012905000"/>
    <s v="101000 Electric Plant In Service"/>
    <x v="0"/>
    <s v="1991"/>
    <d v="1991-07-01T00:00:00"/>
    <d v="1991-07-01T00:00:00"/>
    <s v="34500Z000-PG0905-Putnam Comm"/>
    <x v="4"/>
    <s v="288.1746 : CONTROL/INSTRUMENTATION "/>
    <x v="0"/>
    <s v="Retirement"/>
    <x v="0"/>
    <d v="2014-12-01T00:00:00"/>
    <x v="0"/>
    <n v="0"/>
    <n v="-13776.15"/>
  </r>
  <r>
    <n v="54054"/>
    <s v="Putnam Comm"/>
    <s v="PUTNAM POWER PLANT COMMON - 5012905000"/>
    <s v="101000 Electric Plant In Service"/>
    <x v="0"/>
    <s v="1993"/>
    <d v="1993-07-01T00:00:00"/>
    <d v="1993-07-01T00:00:00"/>
    <s v="34500Z000-PG0905-Putnam Comm"/>
    <x v="4"/>
    <s v="288.1748 : TRANSFORMER"/>
    <x v="0"/>
    <s v="Retirement"/>
    <x v="0"/>
    <d v="2014-12-01T00:00:00"/>
    <x v="0"/>
    <n v="0"/>
    <n v="-4252.12"/>
  </r>
  <r>
    <n v="54055"/>
    <s v="Putnam Comm"/>
    <s v="PUTNAM POWER PLANT COMMON - 5012905000"/>
    <s v="101000 Electric Plant In Service"/>
    <x v="0"/>
    <s v="1969"/>
    <d v="1969-07-01T00:00:00"/>
    <d v="1969-07-01T00:00:00"/>
    <s v="34500Z000-PG0905-Putnam Comm"/>
    <x v="4"/>
    <s v="288.1748 : TRANSFORMER"/>
    <x v="0"/>
    <s v="Retirement"/>
    <x v="0"/>
    <d v="2014-12-01T00:00:00"/>
    <x v="0"/>
    <n v="-1"/>
    <n v="-85486.8"/>
  </r>
  <r>
    <n v="54060"/>
    <s v="Putnam U1"/>
    <s v="PUTNAM UNIT #1 - 5012905100"/>
    <s v="101000 Electric Plant In Service"/>
    <x v="0"/>
    <s v="1978"/>
    <d v="1978-07-01T00:00:00"/>
    <d v="1978-07-01T00:00:00"/>
    <s v="34500Z000-PG0905-Putnam U1"/>
    <x v="4"/>
    <s v="289.1762 : VITAL AC DISTRIBUTION EQ"/>
    <x v="0"/>
    <s v="Retirement"/>
    <x v="0"/>
    <d v="2014-12-01T00:00:00"/>
    <x v="0"/>
    <n v="-1"/>
    <n v="-6868.02"/>
  </r>
  <r>
    <n v="54061"/>
    <s v="Putnam U1"/>
    <s v="PUTNAM UNIT #1 - 5012905100"/>
    <s v="101000 Electric Plant In Service"/>
    <x v="0"/>
    <s v="1987"/>
    <d v="1987-07-01T00:00:00"/>
    <d v="1987-07-01T00:00:00"/>
    <s v="34500Z000-PG0905-Putnam U1"/>
    <x v="4"/>
    <s v="289.1762 : VITAL AC DISTRIBUTION EQ"/>
    <x v="0"/>
    <s v="Retirement"/>
    <x v="0"/>
    <d v="2014-12-01T00:00:00"/>
    <x v="0"/>
    <n v="0"/>
    <n v="-23055.77"/>
  </r>
  <r>
    <n v="54062"/>
    <s v="Putnam U2"/>
    <s v="PUTNAM UNIT #2 - 5012905200"/>
    <s v="101000 Electric Plant In Service"/>
    <x v="0"/>
    <s v="1977"/>
    <d v="1977-07-01T00:00:00"/>
    <d v="1977-07-01T00:00:00"/>
    <s v="34500Z000-PG0905-Putnam U2"/>
    <x v="4"/>
    <s v="289.1762 : VITAL AC DISTRIBUTION EQ"/>
    <x v="0"/>
    <s v="Retirement"/>
    <x v="0"/>
    <d v="2014-12-01T00:00:00"/>
    <x v="0"/>
    <n v="-1"/>
    <n v="-233.1"/>
  </r>
  <r>
    <n v="54080"/>
    <s v="Putnam U1"/>
    <s v="PUTNAM UNIT #1 - 5012905100"/>
    <s v="101000 Electric Plant In Service"/>
    <x v="0"/>
    <s v="1980"/>
    <d v="1980-07-01T00:00:00"/>
    <d v="1980-07-01T00:00:00"/>
    <s v="34500Z000-PG0905-Putnam U1"/>
    <x v="4"/>
    <s v="291.1796 : ALL OTHER STATION BATTER"/>
    <x v="0"/>
    <s v="Retirement"/>
    <x v="0"/>
    <d v="2014-12-01T00:00:00"/>
    <x v="0"/>
    <n v="0"/>
    <n v="-3392.94"/>
  </r>
  <r>
    <n v="54081"/>
    <s v="Putnam U1"/>
    <s v="PUTNAM UNIT #1 - 5012905100"/>
    <s v="101000 Electric Plant In Service"/>
    <x v="0"/>
    <s v="1997"/>
    <d v="1997-07-01T00:00:00"/>
    <d v="1997-07-01T00:00:00"/>
    <s v="34500Z000-PG0905-Putnam U1"/>
    <x v="4"/>
    <s v="291.1796 : ALL OTHER STATION BATTER"/>
    <x v="0"/>
    <s v="Retirement"/>
    <x v="0"/>
    <d v="2014-12-01T00:00:00"/>
    <x v="0"/>
    <n v="0"/>
    <n v="-54575.46"/>
  </r>
  <r>
    <n v="54082"/>
    <s v="Putnam U1"/>
    <s v="PUTNAM UNIT #1 - 5012905100"/>
    <s v="101000 Electric Plant In Service"/>
    <x v="0"/>
    <s v="1999"/>
    <d v="1999-07-01T00:00:00"/>
    <d v="1999-07-01T00:00:00"/>
    <s v="34500Z000-PG0905-Putnam U1"/>
    <x v="4"/>
    <s v="291.1796 : ALL OTHER STATION BATTER"/>
    <x v="0"/>
    <s v="Retirement"/>
    <x v="0"/>
    <d v="2014-12-01T00:00:00"/>
    <x v="0"/>
    <n v="0"/>
    <n v="0.01"/>
  </r>
  <r>
    <n v="54085"/>
    <s v="Putnam U2"/>
    <s v="PUTNAM UNIT #2 - 5012905200"/>
    <s v="101000 Electric Plant In Service"/>
    <x v="0"/>
    <s v="1997"/>
    <d v="1997-07-01T00:00:00"/>
    <d v="1997-07-01T00:00:00"/>
    <s v="34500Z000-PG0905-Putnam U2"/>
    <x v="4"/>
    <s v="291.1796 : ALL OTHER STATION BATTER"/>
    <x v="0"/>
    <s v="Retirement"/>
    <x v="0"/>
    <d v="2014-12-01T00:00:00"/>
    <x v="0"/>
    <n v="0"/>
    <n v="-11203.5"/>
  </r>
  <r>
    <n v="54086"/>
    <s v="Putnam U2"/>
    <s v="PUTNAM UNIT #2 - 5012905200"/>
    <s v="101000 Electric Plant In Service"/>
    <x v="0"/>
    <s v="1999"/>
    <d v="1999-07-01T00:00:00"/>
    <d v="1999-07-01T00:00:00"/>
    <s v="34500Z000-PG0905-Putnam U2"/>
    <x v="4"/>
    <s v="291.1796 : ALL OTHER STATION BATTER"/>
    <x v="0"/>
    <s v="Retirement"/>
    <x v="0"/>
    <d v="2014-12-01T00:00:00"/>
    <x v="0"/>
    <n v="-2"/>
    <n v="-103207.01"/>
  </r>
  <r>
    <n v="54145"/>
    <s v="Putnam Comm"/>
    <s v="PUTNAM POWER PLANT COMMON - 5012905000"/>
    <s v="101000 Electric Plant In Service"/>
    <x v="0"/>
    <s v="1977"/>
    <d v="1977-07-01T00:00:00"/>
    <d v="1977-07-01T00:00:00"/>
    <s v="34500Z000-PG0905-Putnam Comm"/>
    <x v="4"/>
    <s v="381.3775 : GROUNDING GRID"/>
    <x v="0"/>
    <s v="Retirement"/>
    <x v="0"/>
    <d v="2014-12-01T00:00:00"/>
    <x v="0"/>
    <n v="-1"/>
    <n v="-155747.20000000001"/>
  </r>
  <r>
    <n v="54146"/>
    <s v="Putnam Comm"/>
    <s v="PUTNAM POWER PLANT COMMON - 5012905000"/>
    <s v="101000 Electric Plant In Service"/>
    <x v="0"/>
    <s v="1979"/>
    <d v="1979-07-01T00:00:00"/>
    <d v="1979-07-01T00:00:00"/>
    <s v="34500Z000-PG0905-Putnam Comm"/>
    <x v="4"/>
    <s v="381.3775 : GROUNDING GRID"/>
    <x v="0"/>
    <s v="Retirement"/>
    <x v="0"/>
    <d v="2014-12-01T00:00:00"/>
    <x v="0"/>
    <n v="0"/>
    <n v="-9210.8700000000008"/>
  </r>
  <r>
    <n v="54147"/>
    <s v="Putnam Comm"/>
    <s v="PUTNAM POWER PLANT COMMON - 5012905000"/>
    <s v="101000 Electric Plant In Service"/>
    <x v="0"/>
    <s v="1980"/>
    <d v="1980-07-01T00:00:00"/>
    <d v="1980-07-01T00:00:00"/>
    <s v="34500Z000-PG0905-Putnam Comm"/>
    <x v="4"/>
    <s v="381.3775 : GROUNDING GRID"/>
    <x v="0"/>
    <s v="Retirement"/>
    <x v="0"/>
    <d v="2014-12-01T00:00:00"/>
    <x v="0"/>
    <n v="0"/>
    <n v="-83609.02"/>
  </r>
  <r>
    <n v="54148"/>
    <s v="Putnam Comm"/>
    <s v="PUTNAM POWER PLANT COMMON - 5012905000"/>
    <s v="101000 Electric Plant In Service"/>
    <x v="0"/>
    <s v="1992"/>
    <d v="1992-07-01T00:00:00"/>
    <d v="1992-07-01T00:00:00"/>
    <s v="34500Z000-PG0905-Putnam Comm"/>
    <x v="4"/>
    <s v="381.3775 : GROUNDING GRID"/>
    <x v="0"/>
    <s v="Retirement"/>
    <x v="0"/>
    <d v="2014-12-01T00:00:00"/>
    <x v="0"/>
    <n v="0"/>
    <n v="-1534.37"/>
  </r>
  <r>
    <n v="54168"/>
    <s v="Putnam U1"/>
    <s v="PUTNAM UNIT #1 - 5012905100"/>
    <s v="101000 Electric Plant In Service"/>
    <x v="0"/>
    <s v="1978"/>
    <d v="1978-07-01T00:00:00"/>
    <d v="1978-07-01T00:00:00"/>
    <s v="34500Z000-PG0905-Putnam U1"/>
    <x v="4"/>
    <s v="382.3784 : CONDUIT ALL"/>
    <x v="0"/>
    <s v="Retirement"/>
    <x v="0"/>
    <d v="2014-12-01T00:00:00"/>
    <x v="0"/>
    <n v="-8175"/>
    <n v="-286653.86"/>
  </r>
  <r>
    <n v="54169"/>
    <s v="Putnam U2"/>
    <s v="PUTNAM UNIT #2 - 5012905200"/>
    <s v="101000 Electric Plant In Service"/>
    <x v="0"/>
    <s v="1977"/>
    <d v="1977-07-01T00:00:00"/>
    <d v="1977-07-01T00:00:00"/>
    <s v="34500Z000-PG0905-Putnam U2"/>
    <x v="4"/>
    <s v="382.3784 : CONDUIT ALL"/>
    <x v="0"/>
    <s v="Retirement"/>
    <x v="0"/>
    <d v="2014-12-01T00:00:00"/>
    <x v="0"/>
    <n v="-8175"/>
    <n v="-286653.77"/>
  </r>
  <r>
    <n v="54193"/>
    <s v="Putnam U1"/>
    <s v="PUTNAM UNIT #1 - 5012905100"/>
    <s v="101000 Electric Plant In Service"/>
    <x v="0"/>
    <s v="1978"/>
    <d v="1978-07-01T00:00:00"/>
    <d v="1978-07-01T00:00:00"/>
    <s v="34500Z000-PG0905-Putnam U1"/>
    <x v="4"/>
    <s v="382.3786 : CABLE TRAY-PRODUCTION"/>
    <x v="0"/>
    <s v="Retirement"/>
    <x v="0"/>
    <d v="2014-12-01T00:00:00"/>
    <x v="0"/>
    <n v="-3633"/>
    <n v="-73225.47"/>
  </r>
  <r>
    <n v="54194"/>
    <s v="Putnam U1"/>
    <s v="PUTNAM UNIT #1 - 5012905100"/>
    <s v="101000 Electric Plant In Service"/>
    <x v="0"/>
    <s v="1980"/>
    <d v="1980-07-01T00:00:00"/>
    <d v="1980-07-01T00:00:00"/>
    <s v="34500Z000-PG0905-Putnam U1"/>
    <x v="4"/>
    <s v="382.3786 : CABLE TRAY-PRODUCTION"/>
    <x v="0"/>
    <s v="Retirement"/>
    <x v="0"/>
    <d v="2014-12-01T00:00:00"/>
    <x v="0"/>
    <n v="0"/>
    <n v="-67250.86"/>
  </r>
  <r>
    <n v="54195"/>
    <s v="Putnam U1"/>
    <s v="PUTNAM UNIT #1 - 5012905100"/>
    <s v="101000 Electric Plant In Service"/>
    <x v="0"/>
    <s v="1983"/>
    <d v="1983-07-01T00:00:00"/>
    <d v="1983-07-01T00:00:00"/>
    <s v="34500Z000-PG0905-Putnam U1"/>
    <x v="4"/>
    <s v="382.3786 : CABLE TRAY-PRODUCTION"/>
    <x v="0"/>
    <s v="Retirement"/>
    <x v="0"/>
    <d v="2014-12-01T00:00:00"/>
    <x v="0"/>
    <n v="0"/>
    <n v="-24855.46"/>
  </r>
  <r>
    <n v="54196"/>
    <s v="Putnam U2"/>
    <s v="PUTNAM UNIT #2 - 5012905200"/>
    <s v="101000 Electric Plant In Service"/>
    <x v="0"/>
    <s v="1977"/>
    <d v="1977-07-01T00:00:00"/>
    <d v="1977-07-01T00:00:00"/>
    <s v="34500Z000-PG0905-Putnam U2"/>
    <x v="4"/>
    <s v="382.3786 : CABLE TRAY-PRODUCTION"/>
    <x v="0"/>
    <s v="Retirement"/>
    <x v="0"/>
    <d v="2014-12-01T00:00:00"/>
    <x v="0"/>
    <n v="-3633"/>
    <n v="-67200.460000000006"/>
  </r>
  <r>
    <n v="54197"/>
    <s v="Putnam U2"/>
    <s v="PUTNAM UNIT #2 - 5012905200"/>
    <s v="101000 Electric Plant In Service"/>
    <x v="0"/>
    <s v="1980"/>
    <d v="1980-07-01T00:00:00"/>
    <d v="1980-07-01T00:00:00"/>
    <s v="34500Z000-PG0905-Putnam U2"/>
    <x v="4"/>
    <s v="382.3786 : CABLE TRAY-PRODUCTION"/>
    <x v="0"/>
    <s v="Retirement"/>
    <x v="0"/>
    <d v="2014-12-01T00:00:00"/>
    <x v="0"/>
    <n v="0"/>
    <n v="-67250.84"/>
  </r>
  <r>
    <n v="54198"/>
    <s v="Putnam U2"/>
    <s v="PUTNAM UNIT #2 - 5012905200"/>
    <s v="101000 Electric Plant In Service"/>
    <x v="0"/>
    <s v="1983"/>
    <d v="1983-07-01T00:00:00"/>
    <d v="1983-07-01T00:00:00"/>
    <s v="34500Z000-PG0905-Putnam U2"/>
    <x v="4"/>
    <s v="382.3786 : CABLE TRAY-PRODUCTION"/>
    <x v="0"/>
    <s v="Retirement"/>
    <x v="0"/>
    <d v="2014-12-01T00:00:00"/>
    <x v="0"/>
    <n v="0"/>
    <n v="-24855.46"/>
  </r>
  <r>
    <n v="54211"/>
    <s v="Putnam Comm"/>
    <s v="PUTNAM POWER PLANT COMMON - 5012905000"/>
    <s v="101000 Electric Plant In Service"/>
    <x v="0"/>
    <s v="1977"/>
    <d v="1977-07-01T00:00:00"/>
    <d v="1977-07-01T00:00:00"/>
    <s v="34500Z000-PG0905-Putnam Comm"/>
    <x v="4"/>
    <s v="382.3787 : DUCT BANK, ALL"/>
    <x v="0"/>
    <s v="Retirement"/>
    <x v="0"/>
    <d v="2014-12-01T00:00:00"/>
    <x v="0"/>
    <n v="0"/>
    <n v="-119371.15"/>
  </r>
  <r>
    <n v="54212"/>
    <s v="Putnam U1"/>
    <s v="PUTNAM UNIT #1 - 5012905100"/>
    <s v="101000 Electric Plant In Service"/>
    <x v="0"/>
    <s v="1978"/>
    <d v="1978-07-01T00:00:00"/>
    <d v="1978-07-01T00:00:00"/>
    <s v="34500Z000-PG0905-Putnam U1"/>
    <x v="4"/>
    <s v="382.3787 : DUCT BANK, ALL"/>
    <x v="0"/>
    <s v="Retirement"/>
    <x v="0"/>
    <d v="2014-12-01T00:00:00"/>
    <x v="0"/>
    <n v="-14677"/>
    <n v="-34397.599999999999"/>
  </r>
  <r>
    <n v="54213"/>
    <s v="Putnam U2"/>
    <s v="PUTNAM UNIT #2 - 5012905200"/>
    <s v="101000 Electric Plant In Service"/>
    <x v="0"/>
    <s v="1977"/>
    <d v="1977-07-01T00:00:00"/>
    <d v="1977-07-01T00:00:00"/>
    <s v="34500Z000-PG0905-Putnam U2"/>
    <x v="4"/>
    <s v="382.3787 : DUCT BANK, ALL"/>
    <x v="0"/>
    <s v="Retirement"/>
    <x v="0"/>
    <d v="2014-12-01T00:00:00"/>
    <x v="0"/>
    <n v="-14677"/>
    <n v="-34397.589999999997"/>
  </r>
  <r>
    <n v="54228"/>
    <s v="Putnam U1"/>
    <s v="PUTNAM UNIT #1 - 5012905100"/>
    <s v="101000 Electric Plant In Service"/>
    <x v="0"/>
    <s v="1978"/>
    <d v="1978-07-01T00:00:00"/>
    <d v="1978-07-01T00:00:00"/>
    <s v="34500Z000-PG0905-Putnam U1"/>
    <x v="4"/>
    <s v="383.3798 : ISOPHASE BUS, COMPLETE"/>
    <x v="0"/>
    <s v="Retirement"/>
    <x v="0"/>
    <d v="2014-12-01T00:00:00"/>
    <x v="0"/>
    <n v="-3"/>
    <n v="-212030.76"/>
  </r>
  <r>
    <n v="54229"/>
    <s v="Putnam U2"/>
    <s v="PUTNAM UNIT #2 - 5012905200"/>
    <s v="101000 Electric Plant In Service"/>
    <x v="0"/>
    <s v="1977"/>
    <d v="1977-07-01T00:00:00"/>
    <d v="1977-07-01T00:00:00"/>
    <s v="34500Z000-PG0905-Putnam U2"/>
    <x v="4"/>
    <s v="383.3798 : ISOPHASE BUS, COMPLETE"/>
    <x v="0"/>
    <s v="Retirement"/>
    <x v="0"/>
    <d v="2014-12-01T00:00:00"/>
    <x v="0"/>
    <n v="-3"/>
    <n v="-215461.04"/>
  </r>
  <r>
    <n v="54252"/>
    <s v="Putnam Comm"/>
    <s v="PUTNAM POWER PLANT COMMON - 5012905000"/>
    <s v="101000 Electric Plant In Service"/>
    <x v="0"/>
    <s v="1977"/>
    <d v="1977-07-01T00:00:00"/>
    <d v="1977-07-01T00:00:00"/>
    <s v="34500Z000-PG0905-Putnam Comm"/>
    <x v="4"/>
    <s v="481.5815 : MAIN (BTG/RTG) CONTROL B"/>
    <x v="0"/>
    <s v="Retirement"/>
    <x v="0"/>
    <d v="2014-12-01T00:00:00"/>
    <x v="0"/>
    <n v="-1"/>
    <n v="-328016.89"/>
  </r>
  <r>
    <n v="54253"/>
    <s v="Putnam Comm"/>
    <s v="PUTNAM POWER PLANT COMMON - 5012905000"/>
    <s v="101000 Electric Plant In Service"/>
    <x v="0"/>
    <s v="1986"/>
    <d v="1986-07-01T00:00:00"/>
    <d v="1986-07-01T00:00:00"/>
    <s v="34500Z000-PG0905-Putnam Comm"/>
    <x v="4"/>
    <s v="481.5815 : MAIN (BTG/RTG) CONTROL B"/>
    <x v="0"/>
    <s v="Retirement"/>
    <x v="0"/>
    <d v="2014-12-01T00:00:00"/>
    <x v="0"/>
    <n v="0"/>
    <n v="-21098.7"/>
  </r>
  <r>
    <n v="54254"/>
    <s v="Putnam U1"/>
    <s v="PUTNAM UNIT #1 - 5012905100"/>
    <s v="101000 Electric Plant In Service"/>
    <x v="0"/>
    <s v="1978"/>
    <d v="1978-07-01T00:00:00"/>
    <d v="1978-07-01T00:00:00"/>
    <s v="34500Z000-PG0905-Putnam U1"/>
    <x v="4"/>
    <s v="481.5815 : MAIN (BTG/RTG) CONTROL B"/>
    <x v="0"/>
    <s v="Retirement"/>
    <x v="0"/>
    <d v="2014-12-01T00:00:00"/>
    <x v="0"/>
    <n v="-4"/>
    <n v="-3283959.59"/>
  </r>
  <r>
    <n v="54255"/>
    <s v="Putnam U1"/>
    <s v="PUTNAM UNIT #1 - 5012905100"/>
    <s v="101000 Electric Plant In Service"/>
    <x v="0"/>
    <s v="1982"/>
    <d v="1982-07-01T00:00:00"/>
    <d v="1982-07-01T00:00:00"/>
    <s v="34500Z000-PG0905-Putnam U1"/>
    <x v="4"/>
    <s v="481.5815 : MAIN (BTG/RTG) CONTROL B"/>
    <x v="0"/>
    <s v="Retirement"/>
    <x v="0"/>
    <d v="2014-12-01T00:00:00"/>
    <x v="0"/>
    <n v="0"/>
    <n v="-6328.84"/>
  </r>
  <r>
    <n v="54256"/>
    <s v="Putnam U1"/>
    <s v="PUTNAM UNIT #1 - 5012905100"/>
    <s v="101000 Electric Plant In Service"/>
    <x v="0"/>
    <s v="1986"/>
    <d v="1986-07-01T00:00:00"/>
    <d v="1986-07-01T00:00:00"/>
    <s v="34500Z000-PG0905-Putnam U1"/>
    <x v="4"/>
    <s v="481.5815 : MAIN (BTG/RTG) CONTROL B"/>
    <x v="0"/>
    <s v="Retirement"/>
    <x v="0"/>
    <d v="2014-12-01T00:00:00"/>
    <x v="0"/>
    <n v="0"/>
    <n v="-19175.09"/>
  </r>
  <r>
    <n v="54257"/>
    <s v="Putnam U2"/>
    <s v="PUTNAM UNIT #2 - 5012905200"/>
    <s v="101000 Electric Plant In Service"/>
    <x v="0"/>
    <s v="1977"/>
    <d v="1977-07-01T00:00:00"/>
    <d v="1977-07-01T00:00:00"/>
    <s v="34500Z000-PG0905-Putnam U2"/>
    <x v="4"/>
    <s v="481.5815 : MAIN (BTG/RTG) CONTROL B"/>
    <x v="0"/>
    <s v="Retirement"/>
    <x v="0"/>
    <d v="2014-12-01T00:00:00"/>
    <x v="0"/>
    <n v="-4"/>
    <n v="-3288071.28"/>
  </r>
  <r>
    <n v="54258"/>
    <s v="Putnam U2"/>
    <s v="PUTNAM UNIT #2 - 5012905200"/>
    <s v="101000 Electric Plant In Service"/>
    <x v="0"/>
    <s v="1982"/>
    <d v="1982-07-01T00:00:00"/>
    <d v="1982-07-01T00:00:00"/>
    <s v="34500Z000-PG0905-Putnam U2"/>
    <x v="4"/>
    <s v="481.5815 : MAIN (BTG/RTG) CONTROL B"/>
    <x v="0"/>
    <s v="Retirement"/>
    <x v="0"/>
    <d v="2014-12-01T00:00:00"/>
    <x v="0"/>
    <n v="0"/>
    <n v="-6328.85"/>
  </r>
  <r>
    <n v="54259"/>
    <s v="Putnam U2"/>
    <s v="PUTNAM UNIT #2 - 5012905200"/>
    <s v="101000 Electric Plant In Service"/>
    <x v="0"/>
    <s v="1986"/>
    <d v="1986-07-01T00:00:00"/>
    <d v="1986-07-01T00:00:00"/>
    <s v="34500Z000-PG0905-Putnam U2"/>
    <x v="4"/>
    <s v="481.5815 : MAIN (BTG/RTG) CONTROL B"/>
    <x v="0"/>
    <s v="Retirement"/>
    <x v="0"/>
    <d v="2014-12-01T00:00:00"/>
    <x v="0"/>
    <n v="0"/>
    <n v="-19175.080000000002"/>
  </r>
  <r>
    <n v="54269"/>
    <s v="Putnam U1"/>
    <s v="PUTNAM UNIT #1 - 5012905100"/>
    <s v="101000 Electric Plant In Service"/>
    <x v="0"/>
    <s v="1978"/>
    <d v="1978-07-01T00:00:00"/>
    <d v="1978-07-01T00:00:00"/>
    <s v="34500Z000-PG0905-Putnam U1"/>
    <x v="4"/>
    <s v="482.5833 : CONTROL/INSTRUMENTATION "/>
    <x v="0"/>
    <s v="Retirement"/>
    <x v="0"/>
    <d v="2014-12-01T00:00:00"/>
    <x v="0"/>
    <n v="-1"/>
    <n v="-29648.93"/>
  </r>
  <r>
    <n v="54270"/>
    <s v="Putnam U2"/>
    <s v="PUTNAM UNIT #2 - 5012905200"/>
    <s v="101000 Electric Plant In Service"/>
    <x v="0"/>
    <s v="1977"/>
    <d v="1977-07-01T00:00:00"/>
    <d v="1977-07-01T00:00:00"/>
    <s v="34500Z000-PG0905-Putnam U2"/>
    <x v="4"/>
    <s v="482.5833 : CONTROL/INSTRUMENTATION "/>
    <x v="0"/>
    <s v="Retirement"/>
    <x v="0"/>
    <d v="2014-12-01T00:00:00"/>
    <x v="0"/>
    <n v="-4"/>
    <n v="-109406.91"/>
  </r>
  <r>
    <n v="54288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1.7015 : CABLE: POWER"/>
    <x v="0"/>
    <s v="Retirement"/>
    <x v="0"/>
    <d v="2014-12-01T00:00:00"/>
    <x v="0"/>
    <n v="0"/>
    <n v="-20825.02"/>
  </r>
  <r>
    <n v="54324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2.7041 : CABLE: POWER"/>
    <x v="0"/>
    <s v="Retirement"/>
    <x v="0"/>
    <d v="2014-12-01T00:00:00"/>
    <x v="0"/>
    <n v="-8385"/>
    <n v="-122269.67"/>
  </r>
  <r>
    <n v="54325"/>
    <s v="Putnam U1"/>
    <s v="PUTNAM UNIT #1 - 5012905100"/>
    <s v="101000 Electric Plant In Service"/>
    <x v="0"/>
    <s v="1982"/>
    <d v="1982-07-01T00:00:00"/>
    <d v="1982-07-01T00:00:00"/>
    <s v="34500Z000-PG0905-Putnam U1"/>
    <x v="4"/>
    <s v="582.7041 : CABLE: POWER"/>
    <x v="0"/>
    <s v="Retirement"/>
    <x v="0"/>
    <d v="2014-12-01T00:00:00"/>
    <x v="0"/>
    <n v="0"/>
    <n v="-31555.51"/>
  </r>
  <r>
    <n v="54326"/>
    <s v="Putnam U2"/>
    <s v="PUTNAM UNIT #2 - 5012905200"/>
    <s v="101000 Electric Plant In Service"/>
    <x v="0"/>
    <s v="1977"/>
    <d v="1977-07-01T00:00:00"/>
    <d v="1977-07-01T00:00:00"/>
    <s v="34500Z000-PG0905-Putnam U2"/>
    <x v="4"/>
    <s v="582.7041 : CABLE: POWER"/>
    <x v="0"/>
    <s v="Retirement"/>
    <x v="0"/>
    <d v="2014-12-01T00:00:00"/>
    <x v="0"/>
    <n v="-11172"/>
    <n v="-170760.9"/>
  </r>
  <r>
    <n v="54327"/>
    <s v="Putnam U2"/>
    <s v="PUTNAM UNIT #2 - 5012905200"/>
    <s v="101000 Electric Plant In Service"/>
    <x v="0"/>
    <s v="1982"/>
    <d v="1982-07-01T00:00:00"/>
    <d v="1982-07-01T00:00:00"/>
    <s v="34500Z000-PG0905-Putnam U2"/>
    <x v="4"/>
    <s v="582.7041 : CABLE: POWER"/>
    <x v="0"/>
    <s v="Retirement"/>
    <x v="0"/>
    <d v="2014-12-01T00:00:00"/>
    <x v="0"/>
    <n v="0"/>
    <n v="-31555.5"/>
  </r>
  <r>
    <n v="54362"/>
    <s v="Putnam Comm"/>
    <s v="PUTNAM POWER PLANT COMMON - 5012905000"/>
    <s v="101000 Electric Plant In Service"/>
    <x v="0"/>
    <s v="1977"/>
    <d v="1977-07-01T00:00:00"/>
    <d v="1977-07-01T00:00:00"/>
    <s v="34500Z000-PG0905-Putnam Comm"/>
    <x v="4"/>
    <s v="582.7050 : MOTOR CONTROL CENTER SWI"/>
    <x v="0"/>
    <s v="Retirement"/>
    <x v="0"/>
    <d v="2014-12-01T00:00:00"/>
    <x v="0"/>
    <n v="-3"/>
    <n v="-37436.400000000001"/>
  </r>
  <r>
    <n v="54363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2.7050 : MOTOR CONTROL CENTER SWI"/>
    <x v="0"/>
    <s v="Retirement"/>
    <x v="0"/>
    <d v="2014-12-01T00:00:00"/>
    <x v="0"/>
    <n v="-5"/>
    <n v="-174089.17"/>
  </r>
  <r>
    <n v="54364"/>
    <s v="Putnam U2"/>
    <s v="PUTNAM UNIT #2 - 5012905200"/>
    <s v="101000 Electric Plant In Service"/>
    <x v="0"/>
    <s v="1977"/>
    <d v="1977-07-01T00:00:00"/>
    <d v="1977-07-01T00:00:00"/>
    <s v="34500Z000-PG0905-Putnam U2"/>
    <x v="4"/>
    <s v="582.7050 : MOTOR CONTROL CENTER SWI"/>
    <x v="0"/>
    <s v="Retirement"/>
    <x v="0"/>
    <d v="2014-12-01T00:00:00"/>
    <x v="0"/>
    <n v="-5"/>
    <n v="-181104.52"/>
  </r>
  <r>
    <n v="54376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2.7054 : DISTRIBUTION PANEL, INCL"/>
    <x v="0"/>
    <s v="Retirement"/>
    <x v="0"/>
    <d v="2014-12-01T00:00:00"/>
    <x v="0"/>
    <n v="0"/>
    <n v="-19618.240000000002"/>
  </r>
  <r>
    <n v="54377"/>
    <s v="Putnam U2"/>
    <s v="PUTNAM UNIT #2 - 5012905200"/>
    <s v="101000 Electric Plant In Service"/>
    <x v="0"/>
    <s v="1977"/>
    <d v="1977-07-01T00:00:00"/>
    <d v="1977-07-01T00:00:00"/>
    <s v="34500Z000-PG0905-Putnam U2"/>
    <x v="4"/>
    <s v="582.7054 : DISTRIBUTION PANEL, INCL"/>
    <x v="0"/>
    <s v="Retirement"/>
    <x v="0"/>
    <d v="2014-12-01T00:00:00"/>
    <x v="0"/>
    <n v="0"/>
    <n v="-19618.240000000002"/>
  </r>
  <r>
    <n v="54385"/>
    <s v="Putnam Comm"/>
    <s v="PUTNAM POWER PLANT COMMON - 5012905000"/>
    <s v="101000 Electric Plant In Service"/>
    <x v="0"/>
    <s v="1982"/>
    <d v="1982-07-01T00:00:00"/>
    <d v="1982-07-01T00:00:00"/>
    <s v="34500Z000-PG0905-Putnam Comm"/>
    <x v="4"/>
    <s v="582.7055 : ENCLOSURE"/>
    <x v="0"/>
    <s v="Retirement"/>
    <x v="0"/>
    <d v="2014-12-01T00:00:00"/>
    <x v="0"/>
    <n v="0"/>
    <n v="-10096.42"/>
  </r>
  <r>
    <n v="54386"/>
    <s v="Putnam Comm"/>
    <s v="PUTNAM POWER PLANT COMMON - 5012905000"/>
    <s v="101000 Electric Plant In Service"/>
    <x v="0"/>
    <s v="1989"/>
    <d v="1989-07-01T00:00:00"/>
    <d v="1989-07-01T00:00:00"/>
    <s v="34500Z000-PG0905-Putnam Comm"/>
    <x v="4"/>
    <s v="582.7055 : ENCLOSURE"/>
    <x v="0"/>
    <s v="Retirement"/>
    <x v="0"/>
    <d v="2014-12-01T00:00:00"/>
    <x v="0"/>
    <n v="-1"/>
    <n v="-65952.710000000006"/>
  </r>
  <r>
    <n v="54391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5.7121 : CABLE: POWER"/>
    <x v="0"/>
    <s v="Retirement"/>
    <x v="0"/>
    <d v="2014-12-01T00:00:00"/>
    <x v="0"/>
    <n v="-453"/>
    <n v="-13883.31"/>
  </r>
  <r>
    <n v="54392"/>
    <s v="Putnam U2"/>
    <s v="PUTNAM UNIT #2 - 5012905200"/>
    <s v="101000 Electric Plant In Service"/>
    <x v="0"/>
    <s v="1977"/>
    <d v="1977-07-01T00:00:00"/>
    <d v="1977-07-01T00:00:00"/>
    <s v="34500Z000-PG0905-Putnam U2"/>
    <x v="4"/>
    <s v="585.7121 : CABLE: POWER"/>
    <x v="0"/>
    <s v="Retirement"/>
    <x v="0"/>
    <d v="2014-12-01T00:00:00"/>
    <x v="0"/>
    <n v="-454"/>
    <n v="-13883.31"/>
  </r>
  <r>
    <n v="54409"/>
    <s v="Putnam U1"/>
    <s v="PUTNAM UNIT #1 - 5012905100"/>
    <s v="101000 Electric Plant In Service"/>
    <x v="0"/>
    <s v="1980"/>
    <d v="1980-07-01T00:00:00"/>
    <d v="1980-07-01T00:00:00"/>
    <s v="34500Z000-PG0905-Putnam U1"/>
    <x v="4"/>
    <s v="585.7126 : CIRCUIT BKR. RATED 500 "/>
    <x v="0"/>
    <s v="Retirement"/>
    <x v="0"/>
    <d v="2014-12-01T00:00:00"/>
    <x v="0"/>
    <n v="-1"/>
    <n v="-1411.41"/>
  </r>
  <r>
    <n v="54410"/>
    <s v="Putnam U1"/>
    <s v="PUTNAM UNIT #1 - 5012905100"/>
    <s v="101000 Electric Plant In Service"/>
    <x v="0"/>
    <s v="1990"/>
    <d v="1990-07-01T00:00:00"/>
    <d v="1990-07-01T00:00:00"/>
    <s v="34500Z000-PG0905-Putnam U1"/>
    <x v="4"/>
    <s v="585.7126 : CIRCUIT BKR. RATED 500 "/>
    <x v="0"/>
    <s v="Retirement"/>
    <x v="0"/>
    <d v="2014-12-01T00:00:00"/>
    <x v="0"/>
    <n v="-10"/>
    <n v="-14064.47"/>
  </r>
  <r>
    <n v="54415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5.7129 : POWER CENTER SWITCHGEAR "/>
    <x v="0"/>
    <s v="Retirement"/>
    <x v="0"/>
    <d v="2014-12-01T00:00:00"/>
    <x v="0"/>
    <n v="-3"/>
    <n v="-151356.47"/>
  </r>
  <r>
    <n v="54416"/>
    <s v="Putnam U2"/>
    <s v="PUTNAM UNIT #2 - 5012905200"/>
    <s v="101000 Electric Plant In Service"/>
    <x v="0"/>
    <s v="1977"/>
    <d v="1977-07-01T00:00:00"/>
    <d v="1977-07-01T00:00:00"/>
    <s v="34500Z000-PG0905-Putnam U2"/>
    <x v="4"/>
    <s v="585.7129 : POWER CENTER SWITCHGEAR "/>
    <x v="0"/>
    <s v="Retirement"/>
    <x v="0"/>
    <d v="2014-12-01T00:00:00"/>
    <x v="0"/>
    <n v="-3"/>
    <n v="-162156.47"/>
  </r>
  <r>
    <n v="54421"/>
    <s v="Putnam Comm"/>
    <s v="PUTNAM POWER PLANT COMMON - 5012905000"/>
    <s v="101000 Electric Plant In Service"/>
    <x v="0"/>
    <s v="1977"/>
    <d v="1977-07-01T00:00:00"/>
    <d v="1977-07-01T00:00:00"/>
    <s v="34500Z000-PG0905-Putnam Comm"/>
    <x v="4"/>
    <s v="585.7130 : MOTOR CONTROL CENTER SWI"/>
    <x v="0"/>
    <s v="Retirement"/>
    <x v="0"/>
    <d v="2014-12-01T00:00:00"/>
    <x v="0"/>
    <n v="-1"/>
    <n v="-47880.39"/>
  </r>
  <r>
    <n v="54422"/>
    <s v="Putnam U1"/>
    <s v="PUTNAM UNIT #1 - 5012905100"/>
    <s v="101000 Electric Plant In Service"/>
    <x v="0"/>
    <s v="1978"/>
    <d v="1978-07-01T00:00:00"/>
    <d v="1978-07-01T00:00:00"/>
    <s v="34500Z000-PG0905-Putnam U1"/>
    <x v="4"/>
    <s v="585.7130 : MOTOR CONTROL CENTER SWI"/>
    <x v="0"/>
    <s v="Retirement"/>
    <x v="0"/>
    <d v="2014-12-01T00:00:00"/>
    <x v="0"/>
    <n v="-3"/>
    <n v="-118071.6"/>
  </r>
  <r>
    <n v="54423"/>
    <s v="Putnam U2"/>
    <s v="PUTNAM UNIT #2 - 5012905200"/>
    <s v="101000 Electric Plant In Service"/>
    <x v="0"/>
    <s v="1977"/>
    <d v="1977-07-01T00:00:00"/>
    <d v="1977-07-01T00:00:00"/>
    <s v="34500Z000-PG0905-Putnam U2"/>
    <x v="4"/>
    <s v="585.7130 : MOTOR CONTROL CENTER SWI"/>
    <x v="0"/>
    <s v="Retirement"/>
    <x v="0"/>
    <d v="2014-12-01T00:00:00"/>
    <x v="0"/>
    <n v="-3"/>
    <n v="-118071.6"/>
  </r>
  <r>
    <n v="54434"/>
    <s v="Putnam Comm"/>
    <s v="PUTNAM POWER PLANT COMMON - 5012905000"/>
    <s v="101000 Electric Plant In Service"/>
    <x v="0"/>
    <s v="1980"/>
    <d v="1980-07-01T00:00:00"/>
    <d v="1980-07-01T00:00:00"/>
    <s v="34500Z000-PG0905-Putnam Comm"/>
    <x v="4"/>
    <s v="681.7674 : LOAD CONTROL AND METERIN"/>
    <x v="0"/>
    <s v="Retirement"/>
    <x v="0"/>
    <d v="2014-12-01T00:00:00"/>
    <x v="0"/>
    <n v="0"/>
    <n v="-17716.419999999998"/>
  </r>
  <r>
    <n v="54435"/>
    <s v="Putnam Comm"/>
    <s v="PUTNAM POWER PLANT COMMON - 5012905000"/>
    <s v="101000 Electric Plant In Service"/>
    <x v="0"/>
    <s v="1982"/>
    <d v="1982-07-01T00:00:00"/>
    <d v="1982-07-01T00:00:00"/>
    <s v="34500Z000-PG0905-Putnam Comm"/>
    <x v="4"/>
    <s v="681.7674 : LOAD CONTROL AND METERIN"/>
    <x v="0"/>
    <s v="Retirement"/>
    <x v="0"/>
    <d v="2014-12-01T00:00:00"/>
    <x v="0"/>
    <n v="0"/>
    <n v="-61347.06"/>
  </r>
  <r>
    <n v="54436"/>
    <s v="Putnam Comm"/>
    <s v="PUTNAM POWER PLANT COMMON - 5012905000"/>
    <s v="101000 Electric Plant In Service"/>
    <x v="0"/>
    <s v="1983"/>
    <d v="1983-07-01T00:00:00"/>
    <d v="1983-07-01T00:00:00"/>
    <s v="34500Z000-PG0905-Putnam Comm"/>
    <x v="4"/>
    <s v="681.7674 : LOAD CONTROL AND METERIN"/>
    <x v="0"/>
    <s v="Retirement"/>
    <x v="0"/>
    <d v="2014-12-01T00:00:00"/>
    <x v="0"/>
    <n v="0"/>
    <n v="-30901.5"/>
  </r>
  <r>
    <n v="54437"/>
    <s v="Putnam Comm"/>
    <s v="PUTNAM POWER PLANT COMMON - 5012905000"/>
    <s v="101000 Electric Plant In Service"/>
    <x v="0"/>
    <s v="1984"/>
    <d v="1984-07-01T00:00:00"/>
    <d v="1984-07-01T00:00:00"/>
    <s v="34500Z000-PG0905-Putnam Comm"/>
    <x v="4"/>
    <s v="681.7674 : LOAD CONTROL AND METERIN"/>
    <x v="0"/>
    <s v="Retirement"/>
    <x v="0"/>
    <d v="2014-12-01T00:00:00"/>
    <x v="0"/>
    <n v="0"/>
    <n v="-25360.45"/>
  </r>
  <r>
    <n v="54438"/>
    <s v="Putnam Comm"/>
    <s v="PUTNAM POWER PLANT COMMON - 5012905000"/>
    <s v="101000 Electric Plant In Service"/>
    <x v="0"/>
    <s v="1986"/>
    <d v="1986-07-01T00:00:00"/>
    <d v="1986-07-01T00:00:00"/>
    <s v="34500Z000-PG0905-Putnam Comm"/>
    <x v="4"/>
    <s v="681.7674 : LOAD CONTROL AND METERIN"/>
    <x v="0"/>
    <s v="Retirement"/>
    <x v="0"/>
    <d v="2014-12-01T00:00:00"/>
    <x v="0"/>
    <n v="0"/>
    <n v="-13075.5"/>
  </r>
  <r>
    <n v="54439"/>
    <s v="Putnam Comm"/>
    <s v="PUTNAM POWER PLANT COMMON - 5012905000"/>
    <s v="101000 Electric Plant In Service"/>
    <x v="0"/>
    <s v="1991"/>
    <d v="1991-07-01T00:00:00"/>
    <d v="1991-07-01T00:00:00"/>
    <s v="34500Z000-PG0905-Putnam Comm"/>
    <x v="4"/>
    <s v="681.7674 : LOAD CONTROL AND METERIN"/>
    <x v="0"/>
    <s v="Retirement"/>
    <x v="0"/>
    <d v="2014-12-01T00:00:00"/>
    <x v="0"/>
    <n v="0"/>
    <n v="-43953.9"/>
  </r>
  <r>
    <n v="54440"/>
    <s v="Putnam U1"/>
    <s v="PUTNAM UNIT #1 - 5012905100"/>
    <s v="101000 Electric Plant In Service"/>
    <x v="0"/>
    <s v="1978"/>
    <d v="1978-07-01T00:00:00"/>
    <d v="1978-07-01T00:00:00"/>
    <s v="34500Z000-PG0905-Putnam U1"/>
    <x v="4"/>
    <s v="681.7674 : LOAD CONTROL AND METERIN"/>
    <x v="0"/>
    <s v="Retirement"/>
    <x v="0"/>
    <d v="2014-12-01T00:00:00"/>
    <x v="0"/>
    <n v="-1"/>
    <n v="-351121.64"/>
  </r>
  <r>
    <n v="54441"/>
    <s v="Putnam U1"/>
    <s v="PUTNAM UNIT #1 - 5012905100"/>
    <s v="101000 Electric Plant In Service"/>
    <x v="0"/>
    <s v="1991"/>
    <d v="1991-07-01T00:00:00"/>
    <d v="1991-07-01T00:00:00"/>
    <s v="34500Z000-PG0905-Putnam U1"/>
    <x v="4"/>
    <s v="681.7674 : LOAD CONTROL AND METERIN"/>
    <x v="0"/>
    <s v="Retirement"/>
    <x v="0"/>
    <d v="2014-12-01T00:00:00"/>
    <x v="0"/>
    <n v="0"/>
    <n v="-17575.02"/>
  </r>
  <r>
    <n v="54442"/>
    <s v="Putnam U2"/>
    <s v="PUTNAM UNIT #2 - 5012905200"/>
    <s v="101000 Electric Plant In Service"/>
    <x v="0"/>
    <s v="1977"/>
    <d v="1977-07-01T00:00:00"/>
    <d v="1977-07-01T00:00:00"/>
    <s v="34500Z000-PG0905-Putnam U2"/>
    <x v="4"/>
    <s v="681.7674 : LOAD CONTROL AND METERIN"/>
    <x v="0"/>
    <s v="Retirement"/>
    <x v="0"/>
    <d v="2014-12-01T00:00:00"/>
    <x v="0"/>
    <n v="-1"/>
    <n v="-351121.57"/>
  </r>
  <r>
    <n v="54443"/>
    <s v="Putnam U2"/>
    <s v="PUTNAM UNIT #2 - 5012905200"/>
    <s v="101000 Electric Plant In Service"/>
    <x v="0"/>
    <s v="1991"/>
    <d v="1991-07-01T00:00:00"/>
    <d v="1991-07-01T00:00:00"/>
    <s v="34500Z000-PG0905-Putnam U2"/>
    <x v="4"/>
    <s v="681.7674 : LOAD CONTROL AND METERIN"/>
    <x v="0"/>
    <s v="Retirement"/>
    <x v="0"/>
    <d v="2014-12-01T00:00:00"/>
    <x v="0"/>
    <n v="0"/>
    <n v="-17840.98"/>
  </r>
  <r>
    <n v="54564"/>
    <s v="Putnam U1"/>
    <s v="PUTNAM UNIT #1 - 5012905100"/>
    <s v="101000 Electric Plant In Service"/>
    <x v="0"/>
    <s v="1978"/>
    <d v="1978-07-01T00:00:00"/>
    <d v="1978-07-01T00:00:00"/>
    <s v="34500Z000-PG0905-Putnam U1"/>
    <x v="4"/>
    <s v="684.7734 : GENERATOR PROTECTION"/>
    <x v="0"/>
    <s v="Retirement"/>
    <x v="0"/>
    <d v="2014-12-01T00:00:00"/>
    <x v="0"/>
    <n v="-1"/>
    <n v="-179802.43"/>
  </r>
  <r>
    <n v="54565"/>
    <s v="Putnam U1"/>
    <s v="PUTNAM UNIT #1 - 5012905100"/>
    <s v="101000 Electric Plant In Service"/>
    <x v="0"/>
    <s v="1984"/>
    <d v="1984-07-01T00:00:00"/>
    <d v="1984-07-01T00:00:00"/>
    <s v="34500Z000-PG0905-Putnam U1"/>
    <x v="4"/>
    <s v="684.7734 : GENERATOR PROTECTION"/>
    <x v="0"/>
    <s v="Retirement"/>
    <x v="0"/>
    <d v="2014-12-01T00:00:00"/>
    <x v="0"/>
    <n v="0"/>
    <n v="-18573.28"/>
  </r>
  <r>
    <n v="54566"/>
    <s v="Putnam U1"/>
    <s v="PUTNAM UNIT #1 - 5012905100"/>
    <s v="101000 Electric Plant In Service"/>
    <x v="0"/>
    <s v="1986"/>
    <d v="1986-07-01T00:00:00"/>
    <d v="1986-07-01T00:00:00"/>
    <s v="34500Z000-PG0905-Putnam U1"/>
    <x v="4"/>
    <s v="684.7734 : GENERATOR PROTECTION"/>
    <x v="0"/>
    <s v="Retirement"/>
    <x v="0"/>
    <d v="2014-12-01T00:00:00"/>
    <x v="0"/>
    <n v="0"/>
    <n v="-35863.730000000003"/>
  </r>
  <r>
    <n v="54567"/>
    <s v="Putnam U1"/>
    <s v="PUTNAM UNIT #1 - 5012905100"/>
    <s v="101000 Electric Plant In Service"/>
    <x v="0"/>
    <s v="1992"/>
    <d v="1992-07-01T00:00:00"/>
    <d v="1992-07-01T00:00:00"/>
    <s v="34500Z000-PG0905-Putnam U1"/>
    <x v="4"/>
    <s v="684.7734 : GENERATOR PROTECTION"/>
    <x v="0"/>
    <s v="Retirement"/>
    <x v="0"/>
    <d v="2014-12-01T00:00:00"/>
    <x v="0"/>
    <n v="-3"/>
    <n v="-29320.81"/>
  </r>
  <r>
    <n v="54568"/>
    <s v="Putnam U2"/>
    <s v="PUTNAM UNIT #2 - 5012905200"/>
    <s v="101000 Electric Plant In Service"/>
    <x v="0"/>
    <s v="1977"/>
    <d v="1977-07-01T00:00:00"/>
    <d v="1977-07-01T00:00:00"/>
    <s v="34500Z000-PG0905-Putnam U2"/>
    <x v="4"/>
    <s v="684.7734 : GENERATOR PROTECTION"/>
    <x v="0"/>
    <s v="Retirement"/>
    <x v="0"/>
    <d v="2014-12-01T00:00:00"/>
    <x v="0"/>
    <n v="-1"/>
    <n v="-191207.35"/>
  </r>
  <r>
    <n v="54569"/>
    <s v="Putnam U2"/>
    <s v="PUTNAM UNIT #2 - 5012905200"/>
    <s v="101000 Electric Plant In Service"/>
    <x v="0"/>
    <s v="1984"/>
    <d v="1984-07-01T00:00:00"/>
    <d v="1984-07-01T00:00:00"/>
    <s v="34500Z000-PG0905-Putnam U2"/>
    <x v="4"/>
    <s v="684.7734 : GENERATOR PROTECTION"/>
    <x v="0"/>
    <s v="Retirement"/>
    <x v="0"/>
    <d v="2014-12-01T00:00:00"/>
    <x v="0"/>
    <n v="0"/>
    <n v="-18573.29"/>
  </r>
  <r>
    <n v="54570"/>
    <s v="Putnam U2"/>
    <s v="PUTNAM UNIT #2 - 5012905200"/>
    <s v="101000 Electric Plant In Service"/>
    <x v="0"/>
    <s v="1986"/>
    <d v="1986-07-01T00:00:00"/>
    <d v="1986-07-01T00:00:00"/>
    <s v="34500Z000-PG0905-Putnam U2"/>
    <x v="4"/>
    <s v="684.7734 : GENERATOR PROTECTION"/>
    <x v="0"/>
    <s v="Retirement"/>
    <x v="0"/>
    <d v="2014-12-01T00:00:00"/>
    <x v="0"/>
    <n v="0"/>
    <n v="-35863.74"/>
  </r>
  <r>
    <n v="54571"/>
    <s v="Putnam U2"/>
    <s v="PUTNAM UNIT #2 - 5012905200"/>
    <s v="101000 Electric Plant In Service"/>
    <x v="0"/>
    <s v="1992"/>
    <d v="1992-07-01T00:00:00"/>
    <d v="1992-07-01T00:00:00"/>
    <s v="34500Z000-PG0905-Putnam U2"/>
    <x v="4"/>
    <s v="684.7734 : GENERATOR PROTECTION"/>
    <x v="0"/>
    <s v="Retirement"/>
    <x v="0"/>
    <d v="2014-12-01T00:00:00"/>
    <x v="0"/>
    <n v="-3"/>
    <n v="-35993.89"/>
  </r>
  <r>
    <n v="54733"/>
    <s v="Putnam Comm"/>
    <s v="PUTNAM POWER PLANT COMMON - 5012905000"/>
    <s v="101000 Electric Plant In Service"/>
    <x v="0"/>
    <s v="1991"/>
    <d v="1991-07-01T00:00:00"/>
    <d v="1991-07-01T00:00:00"/>
    <s v="34600Z000-PG0905-Putnam Comm"/>
    <x v="5"/>
    <s v="189.018  : FUME HOOD (PU 018)"/>
    <x v="0"/>
    <s v="Retirement"/>
    <x v="0"/>
    <d v="2014-12-01T00:00:00"/>
    <x v="0"/>
    <n v="0"/>
    <n v="-5558.48"/>
  </r>
  <r>
    <n v="54763"/>
    <s v="Putnam U1"/>
    <s v="PUTNAM UNIT #1 - 5012905100"/>
    <s v="101000 Electric Plant In Service"/>
    <x v="0"/>
    <s v="1982"/>
    <d v="1982-07-01T00:00:00"/>
    <d v="1982-07-01T00:00:00"/>
    <s v="34600Z000-PG0905-Putnam U1"/>
    <x v="5"/>
    <s v="183.0521 : COMPRESSOR, AIR, COMPLET"/>
    <x v="0"/>
    <s v="Retirement"/>
    <x v="0"/>
    <d v="2014-12-01T00:00:00"/>
    <x v="0"/>
    <n v="0"/>
    <n v="-76156.28"/>
  </r>
  <r>
    <n v="54765"/>
    <s v="Putnam U2"/>
    <s v="PUTNAM UNIT #2 - 5012905200"/>
    <s v="101000 Electric Plant In Service"/>
    <x v="0"/>
    <s v="1982"/>
    <d v="1982-07-01T00:00:00"/>
    <d v="1982-07-01T00:00:00"/>
    <s v="34600Z000-PG0905-Putnam U2"/>
    <x v="5"/>
    <s v="183.0521 : COMPRESSOR, AIR, COMPLET"/>
    <x v="0"/>
    <s v="Retirement"/>
    <x v="0"/>
    <d v="2014-12-01T00:00:00"/>
    <x v="0"/>
    <n v="0"/>
    <n v="-76155.28"/>
  </r>
  <r>
    <n v="54771"/>
    <s v="Putnam U1"/>
    <s v="PUTNAM UNIT #1 - 5012905100"/>
    <s v="101000 Electric Plant In Service"/>
    <x v="0"/>
    <s v="1978"/>
    <d v="1978-07-01T00:00:00"/>
    <d v="1978-07-01T00:00:00"/>
    <s v="34600Z000-PG0905-Putnam U1"/>
    <x v="5"/>
    <s v="183.0522 : DRIVE, ELECTRIC MOTOR, C"/>
    <x v="0"/>
    <s v="Retirement"/>
    <x v="0"/>
    <d v="2014-12-01T00:00:00"/>
    <x v="0"/>
    <n v="-2"/>
    <n v="-1973.67"/>
  </r>
  <r>
    <n v="54772"/>
    <s v="Putnam U2"/>
    <s v="PUTNAM UNIT #2 - 5012905200"/>
    <s v="101000 Electric Plant In Service"/>
    <x v="0"/>
    <s v="1977"/>
    <d v="1977-07-01T00:00:00"/>
    <d v="1977-07-01T00:00:00"/>
    <s v="34600Z000-PG0905-Putnam U2"/>
    <x v="5"/>
    <s v="183.0522 : DRIVE, ELECTRIC MOTOR, C"/>
    <x v="0"/>
    <s v="Retirement"/>
    <x v="0"/>
    <d v="2014-12-01T00:00:00"/>
    <x v="0"/>
    <n v="-2"/>
    <n v="-1973.67"/>
  </r>
  <r>
    <n v="54773"/>
    <s v="Putnam U1"/>
    <s v="PUTNAM UNIT #1 - 5012905100"/>
    <s v="101000 Electric Plant In Service"/>
    <x v="0"/>
    <s v="1978"/>
    <d v="1978-07-01T00:00:00"/>
    <d v="1978-07-01T00:00:00"/>
    <s v="34600Z000-PG0905-Putnam U1"/>
    <x v="5"/>
    <s v="183.0526 : PIPING"/>
    <x v="0"/>
    <s v="Retirement"/>
    <x v="0"/>
    <d v="2014-12-01T00:00:00"/>
    <x v="0"/>
    <n v="0"/>
    <n v="-47368.3"/>
  </r>
  <r>
    <n v="54774"/>
    <s v="Putnam U2"/>
    <s v="PUTNAM UNIT #2 - 5012905200"/>
    <s v="101000 Electric Plant In Service"/>
    <x v="0"/>
    <s v="1977"/>
    <d v="1977-07-01T00:00:00"/>
    <d v="1977-07-01T00:00:00"/>
    <s v="34600Z000-PG0905-Putnam U2"/>
    <x v="5"/>
    <s v="183.0526 : PIPING"/>
    <x v="0"/>
    <s v="Retirement"/>
    <x v="0"/>
    <d v="2014-12-01T00:00:00"/>
    <x v="0"/>
    <n v="0"/>
    <n v="-47368.3"/>
  </r>
  <r>
    <n v="54779"/>
    <s v="Putnam U1"/>
    <s v="PUTNAM UNIT #1 - 5012905100"/>
    <s v="101000 Electric Plant In Service"/>
    <x v="0"/>
    <s v="1978"/>
    <d v="1978-07-01T00:00:00"/>
    <d v="1978-07-01T00:00:00"/>
    <s v="34600Z000-PG0905-Putnam U1"/>
    <x v="5"/>
    <s v="183.0527 : TANK"/>
    <x v="0"/>
    <s v="Retirement"/>
    <x v="0"/>
    <d v="2014-12-01T00:00:00"/>
    <x v="0"/>
    <n v="-4"/>
    <n v="-7894.71"/>
  </r>
  <r>
    <n v="54780"/>
    <s v="Putnam U2"/>
    <s v="PUTNAM UNIT #2 - 5012905200"/>
    <s v="101000 Electric Plant In Service"/>
    <x v="0"/>
    <s v="1977"/>
    <d v="1977-07-01T00:00:00"/>
    <d v="1977-07-01T00:00:00"/>
    <s v="34600Z000-PG0905-Putnam U2"/>
    <x v="5"/>
    <s v="183.0527 : TANK"/>
    <x v="0"/>
    <s v="Retirement"/>
    <x v="0"/>
    <d v="2014-12-01T00:00:00"/>
    <x v="0"/>
    <n v="-4"/>
    <n v="-7894.71"/>
  </r>
  <r>
    <n v="54783"/>
    <s v="Putnam Comm"/>
    <s v="PUTNAM POWER PLANT COMMON - 5012905000"/>
    <s v="101000 Electric Plant In Service"/>
    <x v="0"/>
    <s v="1980"/>
    <d v="1980-07-01T00:00:00"/>
    <d v="1980-07-01T00:00:00"/>
    <s v="34600Z000-PG0905-Putnam Comm"/>
    <x v="5"/>
    <s v="183.0530 : CONTROL/INSTRUMENTATION "/>
    <x v="0"/>
    <s v="Retirement"/>
    <x v="0"/>
    <d v="2014-12-01T00:00:00"/>
    <x v="0"/>
    <n v="0"/>
    <n v="-11237.7"/>
  </r>
  <r>
    <n v="54784"/>
    <s v="Putnam U1"/>
    <s v="PUTNAM UNIT #1 - 5012905100"/>
    <s v="101000 Electric Plant In Service"/>
    <x v="0"/>
    <s v="1978"/>
    <d v="1978-07-01T00:00:00"/>
    <d v="1978-07-01T00:00:00"/>
    <s v="34600Z000-PG0905-Putnam U1"/>
    <x v="5"/>
    <s v="183.0530 : CONTROL/INSTRUMENTATION "/>
    <x v="0"/>
    <s v="Retirement"/>
    <x v="0"/>
    <d v="2014-12-01T00:00:00"/>
    <x v="0"/>
    <n v="-1"/>
    <n v="-394.73"/>
  </r>
  <r>
    <n v="54785"/>
    <s v="Putnam U2"/>
    <s v="PUTNAM UNIT #2 - 5012905200"/>
    <s v="101000 Electric Plant In Service"/>
    <x v="0"/>
    <s v="1977"/>
    <d v="1977-07-01T00:00:00"/>
    <d v="1977-07-01T00:00:00"/>
    <s v="34600Z000-PG0905-Putnam U2"/>
    <x v="5"/>
    <s v="183.0530 : CONTROL/INSTRUMENTATION "/>
    <x v="0"/>
    <s v="Retirement"/>
    <x v="0"/>
    <d v="2014-12-01T00:00:00"/>
    <x v="0"/>
    <n v="-1"/>
    <n v="-394.73"/>
  </r>
  <r>
    <n v="54802"/>
    <s v="Putnam Comm"/>
    <s v="PUTNAM POWER PLANT COMMON - 5012905000"/>
    <s v="101000 Electric Plant In Service"/>
    <x v="0"/>
    <s v="1992"/>
    <d v="1992-07-01T00:00:00"/>
    <d v="1992-07-01T00:00:00"/>
    <s v="34600Z000-PG0905-Putnam Comm"/>
    <x v="5"/>
    <s v="189.056  : LABORATORY REFRIGERATOR "/>
    <x v="0"/>
    <s v="Retirement"/>
    <x v="0"/>
    <d v="2014-12-01T00:00:00"/>
    <x v="0"/>
    <n v="-1"/>
    <n v="-1647.24"/>
  </r>
  <r>
    <n v="54803"/>
    <s v="Putnam Comm"/>
    <s v="PUTNAM POWER PLANT COMMON - 5012905000"/>
    <s v="101000 Electric Plant In Service"/>
    <x v="0"/>
    <s v="1984"/>
    <d v="1984-07-01T00:00:00"/>
    <d v="1984-07-01T00:00:00"/>
    <s v="34600Z000-PG0905-Putnam Comm"/>
    <x v="5"/>
    <s v="184.0561 : CONTROL/INSTRUMENTATION "/>
    <x v="0"/>
    <s v="Retirement"/>
    <x v="0"/>
    <d v="2014-12-01T00:00:00"/>
    <x v="0"/>
    <n v="0"/>
    <n v="-9673.82"/>
  </r>
  <r>
    <n v="54806"/>
    <s v="Putnam U1"/>
    <s v="PUTNAM UNIT #1 - 5012905100"/>
    <s v="101000 Electric Plant In Service"/>
    <x v="0"/>
    <s v="1978"/>
    <d v="1978-07-01T00:00:00"/>
    <d v="1978-07-01T00:00:00"/>
    <s v="34600Z000-PG0905-Putnam U1"/>
    <x v="5"/>
    <s v="184.0563 : PIPING"/>
    <x v="0"/>
    <s v="Retirement"/>
    <x v="0"/>
    <d v="2014-12-01T00:00:00"/>
    <x v="0"/>
    <n v="0"/>
    <n v="-133007.96"/>
  </r>
  <r>
    <n v="54807"/>
    <s v="Putnam U2"/>
    <s v="PUTNAM UNIT #2 - 5012905200"/>
    <s v="101000 Electric Plant In Service"/>
    <x v="0"/>
    <s v="1977"/>
    <d v="1977-07-01T00:00:00"/>
    <d v="1977-07-01T00:00:00"/>
    <s v="34600Z000-PG0905-Putnam U2"/>
    <x v="5"/>
    <s v="184.0563 : PIPING"/>
    <x v="0"/>
    <s v="Retirement"/>
    <x v="0"/>
    <d v="2014-12-01T00:00:00"/>
    <x v="0"/>
    <n v="0"/>
    <n v="-118897.23"/>
  </r>
  <r>
    <n v="54813"/>
    <s v="Putnam U1"/>
    <s v="PUTNAM UNIT #1 - 5012905100"/>
    <s v="101000 Electric Plant In Service"/>
    <x v="0"/>
    <s v="1978"/>
    <d v="1978-07-01T00:00:00"/>
    <d v="1978-07-01T00:00:00"/>
    <s v="34600Z000-PG0905-Putnam U1"/>
    <x v="5"/>
    <s v="184.0564 : TANK"/>
    <x v="0"/>
    <s v="Retirement"/>
    <x v="0"/>
    <d v="2014-12-01T00:00:00"/>
    <x v="0"/>
    <n v="-1"/>
    <n v="-789.47"/>
  </r>
  <r>
    <n v="54814"/>
    <s v="Putnam U2"/>
    <s v="PUTNAM UNIT #2 - 5012905200"/>
    <s v="101000 Electric Plant In Service"/>
    <x v="0"/>
    <s v="1977"/>
    <d v="1977-07-01T00:00:00"/>
    <d v="1977-07-01T00:00:00"/>
    <s v="34600Z000-PG0905-Putnam U2"/>
    <x v="5"/>
    <s v="184.0564 : TANK"/>
    <x v="0"/>
    <s v="Retirement"/>
    <x v="0"/>
    <d v="2014-12-01T00:00:00"/>
    <x v="0"/>
    <n v="-1"/>
    <n v="-789.47"/>
  </r>
  <r>
    <n v="54822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86.0647 : RADIO COMMUNICATION SYST"/>
    <x v="0"/>
    <s v="Retirement"/>
    <x v="0"/>
    <d v="2014-12-01T00:00:00"/>
    <x v="0"/>
    <n v="0"/>
    <n v="-1051.1199999999999"/>
  </r>
  <r>
    <n v="54825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86.0652 : PAX PHONE SYSTEM"/>
    <x v="0"/>
    <s v="Retirement"/>
    <x v="0"/>
    <d v="2014-12-01T00:00:00"/>
    <x v="0"/>
    <n v="0"/>
    <n v="-1388.07"/>
  </r>
  <r>
    <n v="54826"/>
    <s v="Putnam Comm"/>
    <s v="PUTNAM POWER PLANT COMMON - 5012905000"/>
    <s v="101000 Electric Plant In Service"/>
    <x v="0"/>
    <s v="1986"/>
    <d v="1986-07-01T00:00:00"/>
    <d v="1986-07-01T00:00:00"/>
    <s v="34600Z000-PG0905-Putnam Comm"/>
    <x v="5"/>
    <s v="186.0652 : PAX PHONE SYSTEM"/>
    <x v="0"/>
    <s v="Retirement"/>
    <x v="0"/>
    <d v="2014-12-01T00:00:00"/>
    <x v="0"/>
    <n v="0"/>
    <n v="-7118.4"/>
  </r>
  <r>
    <n v="54837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86.0653 : PUBLIC ADDRESS SYSTEM (G"/>
    <x v="0"/>
    <s v="Retirement"/>
    <x v="0"/>
    <d v="2014-12-01T00:00:00"/>
    <x v="0"/>
    <n v="-1"/>
    <n v="-201390.92"/>
  </r>
  <r>
    <n v="54842"/>
    <s v="Putnam Comm"/>
    <s v="PUTNAM POWER PLANT COMMON - 5012905000"/>
    <s v="101000 Electric Plant In Service"/>
    <x v="0"/>
    <s v="1991"/>
    <d v="1991-07-01T00:00:00"/>
    <d v="1991-07-01T00:00:00"/>
    <s v="34600Z000-PG0905-Putnam Comm"/>
    <x v="5"/>
    <s v="190.067  : PRESS, FIXED (PU 067)"/>
    <x v="0"/>
    <s v="Retirement"/>
    <x v="0"/>
    <d v="2014-12-01T00:00:00"/>
    <x v="0"/>
    <n v="0"/>
    <n v="-663.23"/>
  </r>
  <r>
    <n v="54844"/>
    <s v="Putnam Comm"/>
    <s v="PUTNAM POWER PLANT COMMON - 5012905000"/>
    <s v="101000 Electric Plant In Service"/>
    <x v="0"/>
    <s v="1993"/>
    <d v="1993-07-01T00:00:00"/>
    <d v="1993-07-01T00:00:00"/>
    <s v="34600Z000-PG0905-Putnam Comm"/>
    <x v="5"/>
    <s v="190.075  : PRESS, EMBOSSING - OTHER"/>
    <x v="0"/>
    <s v="Retirement"/>
    <x v="0"/>
    <d v="2014-12-01T00:00:00"/>
    <x v="0"/>
    <n v="-1"/>
    <n v="-3037.35"/>
  </r>
  <r>
    <n v="54845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3.0759 : FREEZE PROTECTION SYSTEM"/>
    <x v="0"/>
    <s v="Retirement"/>
    <x v="0"/>
    <d v="2014-12-01T00:00:00"/>
    <x v="0"/>
    <n v="0"/>
    <n v="-175094.39999999999"/>
  </r>
  <r>
    <n v="54846"/>
    <s v="Putnam U1"/>
    <s v="PUTNAM UNIT #1 - 5012905100"/>
    <s v="101000 Electric Plant In Service"/>
    <x v="0"/>
    <s v="1978"/>
    <d v="1978-07-01T00:00:00"/>
    <d v="1978-07-01T00:00:00"/>
    <s v="34600Z000-PG0905-Putnam U1"/>
    <x v="5"/>
    <s v="193.0759 : FREEZE PROTECTION SYSTEM"/>
    <x v="0"/>
    <s v="Retirement"/>
    <x v="0"/>
    <d v="2014-12-01T00:00:00"/>
    <x v="0"/>
    <n v="0"/>
    <n v="-98723.41"/>
  </r>
  <r>
    <n v="54847"/>
    <s v="Putnam U2"/>
    <s v="PUTNAM UNIT #2 - 5012905200"/>
    <s v="101000 Electric Plant In Service"/>
    <x v="0"/>
    <s v="1977"/>
    <d v="1977-07-01T00:00:00"/>
    <d v="1977-07-01T00:00:00"/>
    <s v="34600Z000-PG0905-Putnam U2"/>
    <x v="5"/>
    <s v="193.0759 : FREEZE PROTECTION SYSTEM"/>
    <x v="0"/>
    <s v="Retirement"/>
    <x v="0"/>
    <d v="2014-12-01T00:00:00"/>
    <x v="0"/>
    <n v="0"/>
    <n v="-98723.41"/>
  </r>
  <r>
    <n v="54855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5.0791 : VACUUM CLEANING EQUIPMEN"/>
    <x v="0"/>
    <s v="Retirement"/>
    <x v="0"/>
    <d v="2014-12-01T00:00:00"/>
    <x v="0"/>
    <n v="0"/>
    <n v="-338"/>
  </r>
  <r>
    <n v="54856"/>
    <s v="Putnam Comm"/>
    <s v="PUTNAM POWER PLANT COMMON - 5012905000"/>
    <s v="101000 Electric Plant In Service"/>
    <x v="0"/>
    <s v="1980"/>
    <d v="1980-07-01T00:00:00"/>
    <d v="1980-07-01T00:00:00"/>
    <s v="34600Z000-PG0905-Putnam Comm"/>
    <x v="5"/>
    <s v="195.0791 : VACUUM CLEANING EQUIPMEN"/>
    <x v="0"/>
    <s v="Retirement"/>
    <x v="0"/>
    <d v="2014-12-01T00:00:00"/>
    <x v="0"/>
    <n v="0"/>
    <n v="-547.23"/>
  </r>
  <r>
    <n v="54857"/>
    <s v="Putnam Comm"/>
    <s v="PUTNAM POWER PLANT COMMON - 5012905000"/>
    <s v="101000 Electric Plant In Service"/>
    <x v="0"/>
    <s v="1985"/>
    <d v="1985-07-01T00:00:00"/>
    <d v="1985-07-01T00:00:00"/>
    <s v="34600Z000-PG0905-Putnam Comm"/>
    <x v="5"/>
    <s v="195.0791 : VACUUM CLEANING EQUIPMEN"/>
    <x v="0"/>
    <s v="Retirement"/>
    <x v="0"/>
    <d v="2014-12-01T00:00:00"/>
    <x v="0"/>
    <n v="0"/>
    <n v="-730.28"/>
  </r>
  <r>
    <n v="54877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0.0826 : DRILL PRESS, FIXED (PU 0"/>
    <x v="0"/>
    <s v="Retirement"/>
    <x v="0"/>
    <d v="2014-12-01T00:00:00"/>
    <x v="0"/>
    <n v="-1"/>
    <n v="-34027.980000000003"/>
  </r>
  <r>
    <n v="54885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0.0832 : POWER SAW, FIXED (PU 083"/>
    <x v="0"/>
    <s v="Retirement"/>
    <x v="0"/>
    <d v="2014-12-01T00:00:00"/>
    <x v="0"/>
    <n v="-1"/>
    <n v="-6186.92"/>
  </r>
  <r>
    <n v="54888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0.0833 : MILLING MACHINE (PU 0833"/>
    <x v="0"/>
    <s v="Retirement"/>
    <x v="0"/>
    <d v="2014-12-01T00:00:00"/>
    <x v="0"/>
    <n v="-1"/>
    <n v="-17343.25"/>
  </r>
  <r>
    <n v="54889"/>
    <s v="Putnam Comm"/>
    <s v="PUTNAM POWER PLANT COMMON - 5012905000"/>
    <s v="101000 Electric Plant In Service"/>
    <x v="0"/>
    <s v="1978"/>
    <d v="1978-07-01T00:00:00"/>
    <d v="1978-07-01T00:00:00"/>
    <s v="34600Z000-PG0905-Putnam Comm"/>
    <x v="5"/>
    <s v="190.0833 : MILLING MACHINE (PU 0833"/>
    <x v="0"/>
    <s v="Retirement"/>
    <x v="0"/>
    <d v="2014-12-01T00:00:00"/>
    <x v="0"/>
    <n v="0"/>
    <n v="-219.77"/>
  </r>
  <r>
    <n v="54901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89.1000 : FUME HOOD (PU 1000)"/>
    <x v="0"/>
    <s v="Retirement"/>
    <x v="0"/>
    <d v="2014-12-01T00:00:00"/>
    <x v="0"/>
    <n v="-1"/>
    <n v="-2864.5"/>
  </r>
  <r>
    <n v="54904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89.1001 : CABINETS/COUNTERS"/>
    <x v="0"/>
    <s v="Retirement"/>
    <x v="0"/>
    <d v="2014-12-01T00:00:00"/>
    <x v="0"/>
    <n v="-3"/>
    <n v="-25931.89"/>
  </r>
  <r>
    <n v="54905"/>
    <s v="Putnam Comm"/>
    <s v="PUTNAM POWER PLANT COMMON - 5012905000"/>
    <s v="101000 Electric Plant In Service"/>
    <x v="0"/>
    <s v="1992"/>
    <d v="1992-07-01T00:00:00"/>
    <d v="1992-07-01T00:00:00"/>
    <s v="34600Z000-PG0905-Putnam Comm"/>
    <x v="5"/>
    <s v="189.1001 : CABINETS/COUNTERS"/>
    <x v="0"/>
    <s v="Retirement"/>
    <x v="0"/>
    <d v="2014-12-01T00:00:00"/>
    <x v="0"/>
    <n v="0"/>
    <n v="-540.6"/>
  </r>
  <r>
    <n v="55069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2.1843 : FORK LIFT"/>
    <x v="0"/>
    <s v="Retirement"/>
    <x v="0"/>
    <d v="2014-12-01T00:00:00"/>
    <x v="0"/>
    <n v="-1"/>
    <n v="-22837.599999999999"/>
  </r>
  <r>
    <n v="55070"/>
    <s v="Putnam Comm"/>
    <s v="PUTNAM POWER PLANT COMMON - 5012905000"/>
    <s v="101000 Electric Plant In Service"/>
    <x v="0"/>
    <s v="1987"/>
    <d v="1987-07-01T00:00:00"/>
    <d v="1987-07-01T00:00:00"/>
    <s v="34600Z000-PG0905-Putnam Comm"/>
    <x v="5"/>
    <s v="192.1843 : FORK LIFT"/>
    <x v="0"/>
    <s v="Retirement"/>
    <x v="0"/>
    <d v="2014-12-01T00:00:00"/>
    <x v="0"/>
    <n v="-1"/>
    <n v="-30333.75"/>
  </r>
  <r>
    <n v="55071"/>
    <s v="Putnam Comm"/>
    <s v="PUTNAM POWER PLANT COMMON - 5012905000"/>
    <s v="101000 Electric Plant In Service"/>
    <x v="0"/>
    <s v="1989"/>
    <d v="1989-07-01T00:00:00"/>
    <d v="1989-07-01T00:00:00"/>
    <s v="34600Z000-PG0905-Putnam Comm"/>
    <x v="5"/>
    <s v="192.1843 : FORK LIFT"/>
    <x v="0"/>
    <s v="Retirement"/>
    <x v="0"/>
    <d v="2014-12-01T00:00:00"/>
    <x v="0"/>
    <n v="0"/>
    <n v="-27436.31"/>
  </r>
  <r>
    <n v="55177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92.324  : FORK LIFT 4000 LBS. OR S"/>
    <x v="0"/>
    <s v="Retirement"/>
    <x v="0"/>
    <d v="2014-12-01T00:00:00"/>
    <x v="0"/>
    <n v="0"/>
    <n v="-11738.48"/>
  </r>
  <r>
    <n v="55178"/>
    <s v="Putnam Comm"/>
    <s v="PUTNAM POWER PLANT COMMON - 5012905000"/>
    <s v="101000 Electric Plant In Service"/>
    <x v="0"/>
    <s v="1985"/>
    <d v="1985-07-01T00:00:00"/>
    <d v="1985-07-01T00:00:00"/>
    <s v="34600Z000-PG0905-Putnam Comm"/>
    <x v="5"/>
    <s v="192.324  : FORK LIFT 4000 LBS. OR S"/>
    <x v="0"/>
    <s v="Retirement"/>
    <x v="0"/>
    <d v="2014-12-01T00:00:00"/>
    <x v="0"/>
    <n v="-1"/>
    <n v="-34767.599999999999"/>
  </r>
  <r>
    <n v="55179"/>
    <s v="Putnam Comm"/>
    <s v="PUTNAM POWER PLANT COMMON - 5012905000"/>
    <s v="101000 Electric Plant In Service"/>
    <x v="0"/>
    <s v="1997"/>
    <d v="1997-07-01T00:00:00"/>
    <d v="1997-07-01T00:00:00"/>
    <s v="34600Z000-PG0905-Putnam Comm"/>
    <x v="5"/>
    <s v="192.324  : FORK LIFT 4000 LBS. OR S"/>
    <x v="0"/>
    <s v="Retirement"/>
    <x v="0"/>
    <d v="2014-12-01T00:00:00"/>
    <x v="0"/>
    <n v="0"/>
    <n v="-23808.66"/>
  </r>
  <r>
    <n v="55311"/>
    <s v="Putnam Comm"/>
    <s v="PUTNAM POWER PLANT COMMON - 5012905000"/>
    <s v="101000 Electric Plant In Service"/>
    <x v="0"/>
    <s v="1977"/>
    <d v="1977-07-01T00:00:00"/>
    <d v="1977-07-01T00:00:00"/>
    <s v="34600Z000-PG0905-Putnam Comm"/>
    <x v="5"/>
    <s v="182.4831 : DRY LAYUP SYSTEM EQUIPME"/>
    <x v="0"/>
    <s v="Retirement"/>
    <x v="0"/>
    <d v="2014-12-01T00:00:00"/>
    <x v="0"/>
    <n v="0"/>
    <n v="-69117.86"/>
  </r>
  <r>
    <n v="55312"/>
    <s v="Putnam Comm"/>
    <s v="PUTNAM POWER PLANT COMMON - 5012905000"/>
    <s v="101000 Electric Plant In Service"/>
    <x v="0"/>
    <s v="1978"/>
    <d v="1978-07-01T00:00:00"/>
    <d v="1978-07-01T00:00:00"/>
    <s v="34600Z000-PG0905-Putnam Comm"/>
    <x v="5"/>
    <s v="182.4831 : DRY LAYUP SYSTEM EQUIPME"/>
    <x v="0"/>
    <s v="Retirement"/>
    <x v="0"/>
    <d v="2014-12-01T00:00:00"/>
    <x v="0"/>
    <n v="0"/>
    <n v="-167.92"/>
  </r>
  <r>
    <n v="55439"/>
    <s v="Putnam Comm"/>
    <s v="PUTNAM POWER PLANT COMMON - 5012905000"/>
    <s v="101000 Electric Plant In Service"/>
    <x v="0"/>
    <s v="1979"/>
    <d v="1979-07-01T00:00:00"/>
    <d v="1979-07-01T00:00:00"/>
    <s v="34600Z000-PG0905-Putnam Comm"/>
    <x v="5"/>
    <s v="189.607  : OVEN, DRYING (PU 607)"/>
    <x v="0"/>
    <s v="Retirement"/>
    <x v="0"/>
    <d v="2014-12-01T00:00:00"/>
    <x v="0"/>
    <n v="-1"/>
    <n v="-196.56"/>
  </r>
  <r>
    <n v="55440"/>
    <s v="Putnam Comm"/>
    <s v="PUTNAM POWER PLANT COMMON - 5012905000"/>
    <s v="101000 Electric Plant In Service"/>
    <x v="0"/>
    <s v="1980"/>
    <d v="1980-07-01T00:00:00"/>
    <d v="1980-07-01T00:00:00"/>
    <s v="34600Z000-PG0905-Putnam Comm"/>
    <x v="5"/>
    <s v="189.607  : OVEN, DRYING (PU 607)"/>
    <x v="0"/>
    <s v="Retirement"/>
    <x v="0"/>
    <d v="2014-12-01T00:00:00"/>
    <x v="0"/>
    <n v="0"/>
    <n v="-21.85"/>
  </r>
  <r>
    <n v="55459"/>
    <s v="Putnam Comm"/>
    <s v="PUTNAM POWER PLANT COMMON - 5012905000"/>
    <s v="101000 Electric Plant In Service"/>
    <x v="0"/>
    <s v="1974"/>
    <d v="1974-07-01T00:00:00"/>
    <d v="1974-07-01T00:00:00"/>
    <s v="34600Z000-PG0905-Putnam Comm"/>
    <x v="5"/>
    <s v="189.615  : DRILL PRESS (PU 615)"/>
    <x v="0"/>
    <s v="Retirement"/>
    <x v="0"/>
    <d v="2014-12-01T00:00:00"/>
    <x v="0"/>
    <n v="-1"/>
    <n v="-647.15"/>
  </r>
  <r>
    <n v="55460"/>
    <s v="Putnam Comm"/>
    <s v="PUTNAM POWER PLANT COMMON - 5012905000"/>
    <s v="101000 Electric Plant In Service"/>
    <x v="0"/>
    <s v="1975"/>
    <d v="1975-07-01T00:00:00"/>
    <d v="1975-07-01T00:00:00"/>
    <s v="34600Z000-PG0905-Putnam Comm"/>
    <x v="5"/>
    <s v="189.615  : DRILL PRESS (PU 615)"/>
    <x v="0"/>
    <s v="Retirement"/>
    <x v="0"/>
    <d v="2014-12-01T00:00:00"/>
    <x v="0"/>
    <n v="-1"/>
    <n v="-363.12"/>
  </r>
  <r>
    <n v="55461"/>
    <s v="Putnam Comm"/>
    <s v="PUTNAM POWER PLANT COMMON - 5012905000"/>
    <s v="101000 Electric Plant In Service"/>
    <x v="0"/>
    <s v="1982"/>
    <d v="1982-07-01T00:00:00"/>
    <d v="1982-07-01T00:00:00"/>
    <s v="34600Z000-PG0905-Putnam Comm"/>
    <x v="5"/>
    <s v="189.615  : DRILL PRESS (PU 615)"/>
    <x v="0"/>
    <s v="Retirement"/>
    <x v="0"/>
    <d v="2014-12-01T00:00:00"/>
    <x v="0"/>
    <n v="0"/>
    <n v="-461.64"/>
  </r>
  <r>
    <n v="55549"/>
    <s v="Putnam Comm"/>
    <s v="PUTNAM POWER PLANT COMMON - 5012905000"/>
    <s v="101000 Electric Plant In Service"/>
    <x v="0"/>
    <s v="1978"/>
    <d v="1978-07-01T00:00:00"/>
    <d v="1978-07-01T00:00:00"/>
    <s v="34600Z000-PG0905-Putnam Comm"/>
    <x v="5"/>
    <s v="190.627  : MILLING MACHINE (PU 627)"/>
    <x v="0"/>
    <s v="Retirement"/>
    <x v="0"/>
    <d v="2014-12-01T00:00:00"/>
    <x v="0"/>
    <n v="-1"/>
    <n v="-382.2"/>
  </r>
  <r>
    <n v="55550"/>
    <s v="Putnam Comm"/>
    <s v="PUTNAM POWER PLANT COMMON - 5012905000"/>
    <s v="101000 Electric Plant In Service"/>
    <x v="0"/>
    <s v="1982"/>
    <d v="1982-07-01T00:00:00"/>
    <d v="1982-07-01T00:00:00"/>
    <s v="34600Z000-PG0905-Putnam Comm"/>
    <x v="5"/>
    <s v="190.627  : MILLING MACHINE (PU 627)"/>
    <x v="0"/>
    <s v="Retirement"/>
    <x v="0"/>
    <d v="2014-12-01T00:00:00"/>
    <x v="0"/>
    <n v="-2"/>
    <n v="-7177.45"/>
  </r>
  <r>
    <n v="55551"/>
    <s v="Putnam Comm"/>
    <s v="PUTNAM POWER PLANT COMMON - 5012905000"/>
    <s v="101000 Electric Plant In Service"/>
    <x v="0"/>
    <s v="1984"/>
    <d v="1984-07-01T00:00:00"/>
    <d v="1984-07-01T00:00:00"/>
    <s v="34600Z000-PG0905-Putnam Comm"/>
    <x v="5"/>
    <s v="190.627  : MILLING MACHINE (PU 627)"/>
    <x v="0"/>
    <s v="Retirement"/>
    <x v="0"/>
    <d v="2014-12-01T00:00:00"/>
    <x v="0"/>
    <n v="-1"/>
    <n v="-1867.49"/>
  </r>
  <r>
    <n v="55561"/>
    <s v="Putnam Comm"/>
    <s v="PUTNAM POWER PLANT COMMON - 5012905000"/>
    <s v="101000 Electric Plant In Service"/>
    <x v="0"/>
    <s v="1978"/>
    <d v="1978-07-01T00:00:00"/>
    <d v="1978-07-01T00:00:00"/>
    <s v="34600Z000-PG0905-Putnam Comm"/>
    <x v="5"/>
    <s v="190.630  : LATHE, FIXED (PU 630)"/>
    <x v="0"/>
    <s v="Retirement"/>
    <x v="0"/>
    <d v="2014-12-01T00:00:00"/>
    <x v="0"/>
    <n v="-4"/>
    <n v="-3262.06"/>
  </r>
  <r>
    <n v="55562"/>
    <s v="Putnam Comm"/>
    <s v="PUTNAM POWER PLANT COMMON - 5012905000"/>
    <s v="101000 Electric Plant In Service"/>
    <x v="0"/>
    <s v="1983"/>
    <d v="1983-07-01T00:00:00"/>
    <d v="1983-07-01T00:00:00"/>
    <s v="34600Z000-PG0905-Putnam Comm"/>
    <x v="5"/>
    <s v="190.630  : LATHE, FIXED (PU 630)"/>
    <x v="0"/>
    <s v="Retirement"/>
    <x v="0"/>
    <d v="2014-12-01T00:00:00"/>
    <x v="0"/>
    <n v="-8"/>
    <n v="-1181.98"/>
  </r>
  <r>
    <n v="49871000"/>
    <s v="Putnam Comm"/>
    <s v="PUTNAM POWER PLANT COMMON - 5012905000"/>
    <s v="101000 Electric Plant In Service"/>
    <x v="1"/>
    <s v="2004"/>
    <d v="2004-01-01T00:00:00"/>
    <d v="2004-01-01T00:00:00"/>
    <s v="34200Z023-PG0905-Putnam Comm"/>
    <x v="1"/>
    <s v="702.1237 : DIKE OR DAM LINER"/>
    <x v="0"/>
    <s v="Retirement"/>
    <x v="0"/>
    <d v="2014-12-01T00:00:00"/>
    <x v="0"/>
    <n v="-1"/>
    <n v="-694800.04"/>
  </r>
  <r>
    <n v="66145100"/>
    <s v="Putnam U1"/>
    <s v="PUTNAM UNIT #1 - 5012905100"/>
    <s v="101000 Electric Plant In Service"/>
    <x v="0"/>
    <s v="2006"/>
    <d v="2006-06-01T00:00:00"/>
    <d v="2006-01-01T00:00:00"/>
    <s v="34300Z000-PG0905-Putnam U1"/>
    <x v="2"/>
    <s v="142.0132 : CT OUTLET &amp; HRSG EXPANSI"/>
    <x v="0"/>
    <s v="Retirement"/>
    <x v="0"/>
    <d v="2014-12-01T00:00:00"/>
    <x v="0"/>
    <n v="-1"/>
    <n v="-14322.37"/>
  </r>
  <r>
    <n v="75634600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6713000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8 : EXHAUST TRANSITION SECTI"/>
    <x v="0"/>
    <s v="Retirement"/>
    <x v="0"/>
    <d v="2014-12-01T00:00:00"/>
    <x v="0"/>
    <n v="-1"/>
    <n v="-551491.91"/>
  </r>
  <r>
    <n v="76954700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97495500"/>
    <s v="Putnam U1"/>
    <s v="PUTNAM UNIT #1 - 5012905100"/>
    <s v="101000 Electric Plant In Service"/>
    <x v="0"/>
    <s v="2007"/>
    <d v="2007-01-01T00:00:00"/>
    <d v="2007-02-01T00:00:00"/>
    <s v="34300Z000-PG0905-Putnam U1"/>
    <x v="2"/>
    <s v="145.0258 : COMPRESSOR BLADES (STATI"/>
    <x v="0"/>
    <s v="Retirement"/>
    <x v="0"/>
    <d v="2014-12-01T00:00:00"/>
    <x v="0"/>
    <n v="-1"/>
    <n v="-121927.65"/>
  </r>
  <r>
    <n v="98777500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11974144"/>
    <s v="Putnam Comm"/>
    <s v="PUTNAM POWER PLANT COMMON - 5012905000"/>
    <s v="101000 Electric Plant In Service"/>
    <x v="0"/>
    <s v="2001"/>
    <d v="2001-06-01T00:00:00"/>
    <d v="2001-01-01T00:00:00"/>
    <s v="34200Z000-PG0905-Putnam Comm"/>
    <x v="1"/>
    <s v="523.6239 : RETAINING ENCLOSURE"/>
    <x v="0"/>
    <s v="Retirement"/>
    <x v="0"/>
    <d v="2014-12-01T00:00:00"/>
    <x v="0"/>
    <n v="-1"/>
    <n v="-60582.13"/>
  </r>
  <r>
    <n v="21044412"/>
    <s v="Putnam U1"/>
    <s v="PUTNAM UNIT #1 - 5012905100"/>
    <s v="101000 Electric Plant In Service"/>
    <x v="0"/>
    <s v="2002"/>
    <d v="2002-04-01T00:00:00"/>
    <d v="2002-01-01T00:00:00"/>
    <s v="34500Z000-PG0905-Putnam U1"/>
    <x v="4"/>
    <s v="383.3806 : CIRCUIT BRKR 1000 A"/>
    <x v="0"/>
    <s v="Retirement"/>
    <x v="0"/>
    <d v="2014-12-01T00:00:00"/>
    <x v="0"/>
    <n v="-2"/>
    <n v="-206997.56"/>
  </r>
  <r>
    <n v="21044434"/>
    <s v="Putnam U2"/>
    <s v="PUTNAM UNIT #2 - 5012905200"/>
    <s v="101000 Electric Plant In Service"/>
    <x v="0"/>
    <s v="2002"/>
    <d v="2002-04-01T00:00:00"/>
    <d v="2002-01-01T00:00:00"/>
    <s v="34500Z000-PG0905-Putnam U2"/>
    <x v="4"/>
    <s v="383.3806 : CIRCUIT BRKR 1000 A"/>
    <x v="0"/>
    <s v="Retirement"/>
    <x v="0"/>
    <d v="2014-12-01T00:00:00"/>
    <x v="0"/>
    <n v="-2"/>
    <n v="-189040.85"/>
  </r>
  <r>
    <n v="23326239"/>
    <s v="Putnam Comm"/>
    <s v="PUTNAM POWER PLANT COMMON - 5012905000"/>
    <s v="101000 Electric Plant In Service"/>
    <x v="0"/>
    <s v="1985"/>
    <d v="1985-07-01T00:00:00"/>
    <d v="1985-07-01T00:00:00"/>
    <s v="34100Z000-PG0905-Putnam Comm"/>
    <x v="0"/>
    <s v="205.1037: YARD LIGHTING FIXTURES"/>
    <x v="0"/>
    <s v="Retirement"/>
    <x v="0"/>
    <d v="2014-12-01T00:00:00"/>
    <x v="0"/>
    <n v="0"/>
    <n v="-77181.87"/>
  </r>
  <r>
    <n v="2332627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205.1037: YARD LIGHTING FIXTURES"/>
    <x v="0"/>
    <s v="Retirement"/>
    <x v="0"/>
    <d v="2014-12-01T00:00:00"/>
    <x v="0"/>
    <n v="-1"/>
    <n v="-143703.09"/>
  </r>
  <r>
    <n v="27058593"/>
    <s v="Putnam U1"/>
    <s v="PUTNAM UNIT #1 - 5012905100"/>
    <s v="101000 Electric Plant In Service"/>
    <x v="0"/>
    <s v="1999"/>
    <d v="1999-08-01T00:00:00"/>
    <d v="1999-01-01T00:00:00"/>
    <s v="34300Z000-PG0905-Putnam U1"/>
    <x v="2"/>
    <s v="834.9339 : INLET FOGGER SYSTEM"/>
    <x v="0"/>
    <s v="Retirement"/>
    <x v="0"/>
    <d v="2014-12-01T00:00:00"/>
    <x v="0"/>
    <n v="-2"/>
    <n v="-963063.52"/>
  </r>
  <r>
    <n v="27058616"/>
    <s v="Putnam U2"/>
    <s v="PUTNAM UNIT #2 - 5012905200"/>
    <s v="101000 Electric Plant In Service"/>
    <x v="0"/>
    <s v="1999"/>
    <d v="1999-08-01T00:00:00"/>
    <d v="1999-01-01T00:00:00"/>
    <s v="34300Z000-PG0905-Putnam U2"/>
    <x v="2"/>
    <s v="834.9339 : INLET FOGGER SYSTEM"/>
    <x v="0"/>
    <s v="Retirement"/>
    <x v="0"/>
    <d v="2014-12-01T00:00:00"/>
    <x v="0"/>
    <n v="-2"/>
    <n v="-706813.88"/>
  </r>
  <r>
    <n v="28700625"/>
    <s v="Putnam U1"/>
    <s v="PUTNAM UNIT #1 - 5012905100"/>
    <s v="101000 Electric Plant In Service"/>
    <x v="0"/>
    <s v="2003"/>
    <d v="2003-04-01T00:00:00"/>
    <d v="2003-04-01T00:00:00"/>
    <s v="34300Z000-PG0905-Putnam U1"/>
    <x v="2"/>
    <s v="375.3676 : PUMP COMPLETE"/>
    <x v="0"/>
    <s v="Retirement"/>
    <x v="0"/>
    <d v="2014-12-01T00:00:00"/>
    <x v="0"/>
    <n v="-1"/>
    <n v="-138244.48000000001"/>
  </r>
  <r>
    <n v="28700648"/>
    <s v="Putnam Comm"/>
    <s v="PUTNAM POWER PLANT COMMON - 5012905000"/>
    <s v="101000 Electric Plant In Service"/>
    <x v="0"/>
    <s v="2003"/>
    <d v="2003-01-01T00:00:00"/>
    <d v="2003-01-01T00:00:00"/>
    <s v="34300Z000-PG0905-Putnam Comm"/>
    <x v="2"/>
    <s v="376.3703 : SALT DRIFT ELIMINATORS"/>
    <x v="0"/>
    <s v="Retirement"/>
    <x v="0"/>
    <d v="2014-12-01T00:00:00"/>
    <x v="0"/>
    <n v="-2"/>
    <n v="-118206.31"/>
  </r>
  <r>
    <n v="30518926"/>
    <s v="Putnam Comm"/>
    <s v="PUTNAM POWER PLANT COMMON - 5012905000"/>
    <s v="101000 Electric Plant In Service"/>
    <x v="2"/>
    <s v="1994"/>
    <d v="1994-07-01T00:00:00"/>
    <d v="1994-07-01T00:00:00"/>
    <s v="34100Z003-PG0905-Putnam Comm"/>
    <x v="0"/>
    <s v="350.3105 : CEMS BUILDING/SHELTER, C"/>
    <x v="0"/>
    <s v="Retirement"/>
    <x v="0"/>
    <d v="2014-12-01T00:00:00"/>
    <x v="0"/>
    <n v="-1"/>
    <n v="-82857.820000000007"/>
  </r>
  <r>
    <n v="30518929"/>
    <s v="Putnam U2"/>
    <s v="PUTNAM UNIT #2 - 5012905200"/>
    <s v="101000 Electric Plant In Service"/>
    <x v="2"/>
    <s v="1994"/>
    <d v="1994-07-01T00:00:00"/>
    <d v="1994-07-01T00:00:00"/>
    <s v="34300Z003-PG0905-Putnam U2"/>
    <x v="2"/>
    <s v="142.0151 : EMISSION MONITORING SYST"/>
    <x v="0"/>
    <s v="Retirement"/>
    <x v="0"/>
    <d v="2014-12-01T00:00:00"/>
    <x v="0"/>
    <n v="-1"/>
    <n v="-322888.13"/>
  </r>
  <r>
    <n v="30519013"/>
    <s v="Putnam Comm"/>
    <s v="PUTNAM POWER PLANT COMMON - 5012905000"/>
    <s v="101000 Electric Plant In Service"/>
    <x v="3"/>
    <s v="2000"/>
    <d v="2000-07-01T00:00:00"/>
    <d v="2000-07-01T00:00:00"/>
    <s v="34200Z005-PG0905-Putnam Comm"/>
    <x v="1"/>
    <s v="702.1235 : LINER, COMPLETE"/>
    <x v="0"/>
    <s v="Retirement"/>
    <x v="0"/>
    <d v="2014-12-01T00:00:00"/>
    <x v="0"/>
    <n v="-1"/>
    <n v="-536425.64"/>
  </r>
  <r>
    <n v="30519031"/>
    <s v="Putnam Comm"/>
    <s v="PUTNAM POWER PLANT COMMON - 5012905000"/>
    <s v="101000 Electric Plant In Service"/>
    <x v="3"/>
    <s v="2001"/>
    <d v="2001-12-01T00:00:00"/>
    <d v="2001-07-01T00:00:00"/>
    <s v="34200Z005-PG0905-Putnam Comm"/>
    <x v="1"/>
    <s v="702.1235 : LINER, COMPLETE"/>
    <x v="0"/>
    <s v="Retirement"/>
    <x v="0"/>
    <d v="2014-12-01T00:00:00"/>
    <x v="0"/>
    <n v="-1"/>
    <n v="-212600.3"/>
  </r>
  <r>
    <n v="30519589"/>
    <s v="Putnam U1"/>
    <s v="PUTNAM UNIT #1 - 5012905100"/>
    <s v="101000 Electric Plant In Service"/>
    <x v="2"/>
    <s v="1994"/>
    <d v="1994-07-01T00:00:00"/>
    <d v="1994-07-01T00:00:00"/>
    <s v="34300Z003-PG0905-Putnam U1"/>
    <x v="2"/>
    <s v="142.0151 : EMISSION MONITORING SYST"/>
    <x v="0"/>
    <s v="Retirement"/>
    <x v="0"/>
    <d v="2014-12-01T00:00:00"/>
    <x v="0"/>
    <n v="-1"/>
    <n v="-289503.28999999998"/>
  </r>
  <r>
    <n v="30537685"/>
    <s v="Putnam Comm"/>
    <s v="PUTNAM POWER PLANT COMMON - 5012905000"/>
    <s v="101000 Electric Plant In Service"/>
    <x v="2"/>
    <s v="2001"/>
    <d v="2001-12-01T00:00:00"/>
    <d v="2001-01-01T00:00:00"/>
    <s v="34300Z003-PG0905-Putnam Comm"/>
    <x v="2"/>
    <s v="434.4812 : CEM-COMPUTER/MICROPROCES"/>
    <x v="0"/>
    <s v="Retirement"/>
    <x v="0"/>
    <d v="2014-12-01T00:00:00"/>
    <x v="0"/>
    <n v="-1"/>
    <n v="-3138.97"/>
  </r>
  <r>
    <n v="32235027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4.3644 : PUMP COMPLETE"/>
    <x v="0"/>
    <s v="Retirement"/>
    <x v="0"/>
    <d v="2014-12-01T00:00:00"/>
    <x v="0"/>
    <n v="-1"/>
    <n v="-43815.4"/>
  </r>
  <r>
    <n v="36306143"/>
    <s v="Putnam U2"/>
    <s v="PUTNAM UNIT #2 - 5012905200"/>
    <s v="101000 Electric Plant In Service"/>
    <x v="0"/>
    <s v="2003"/>
    <d v="2003-03-01T00:00:00"/>
    <d v="2003-05-01T00:00:00"/>
    <s v="34300Z000-PG0905-Putnam U2"/>
    <x v="2"/>
    <s v="143.0169 : DRIVE, ELECTRIC MOTOR, C"/>
    <x v="0"/>
    <s v="Retirement"/>
    <x v="0"/>
    <d v="2014-12-01T00:00:00"/>
    <x v="0"/>
    <n v="-1"/>
    <n v="-10707.1"/>
  </r>
  <r>
    <n v="36306161"/>
    <s v="Putnam U2"/>
    <s v="PUTNAM UNIT #2 - 5012905200"/>
    <s v="101000 Electric Plant In Service"/>
    <x v="0"/>
    <s v="2003"/>
    <d v="2003-07-01T00:00:00"/>
    <d v="2003-07-01T00:00:00"/>
    <s v="34300Z000-PG0905-Putnam U2"/>
    <x v="2"/>
    <s v="143.0169 : DRIVE, ELECTRIC MOTOR, C"/>
    <x v="0"/>
    <s v="Retirement"/>
    <x v="0"/>
    <d v="2014-12-01T00:00:00"/>
    <x v="0"/>
    <n v="-1"/>
    <n v="-11003.66"/>
  </r>
  <r>
    <n v="38332077"/>
    <s v="Putnam U2"/>
    <s v="PUTNAM UNIT #2 - 5012905200"/>
    <s v="101000 Electric Plant In Service"/>
    <x v="0"/>
    <s v="2003"/>
    <d v="2003-03-01T00:00:00"/>
    <d v="2003-03-01T00:00:00"/>
    <s v="34300Z000-PG0905-Putnam U2"/>
    <x v="2"/>
    <s v="143.0169 : DRIVE, ELECTRIC MOTOR, C"/>
    <x v="0"/>
    <s v="Retirement"/>
    <x v="0"/>
    <d v="2014-12-01T00:00:00"/>
    <x v="0"/>
    <n v="0"/>
    <n v="-999.77"/>
  </r>
  <r>
    <n v="38332125"/>
    <s v="Putnam U2"/>
    <s v="PUTNAM UNIT #2 - 5012905200"/>
    <s v="101000 Electric Plant In Service"/>
    <x v="0"/>
    <s v="2003"/>
    <d v="2003-03-01T00:00:00"/>
    <d v="2003-04-01T00:00:00"/>
    <s v="34300Z000-PG0905-Putnam U2"/>
    <x v="2"/>
    <s v="143.0169 : DRIVE, ELECTRIC MOTOR, C"/>
    <x v="0"/>
    <s v="Retirement"/>
    <x v="0"/>
    <d v="2014-12-01T00:00:00"/>
    <x v="0"/>
    <n v="0"/>
    <n v="-948.71"/>
  </r>
  <r>
    <n v="40689359"/>
    <s v="Putnam U1"/>
    <s v="PUTNAM UNIT #1 - 5012905100"/>
    <s v="101000 Electric Plant In Service"/>
    <x v="0"/>
    <s v="2003"/>
    <d v="2003-09-01T00:00:00"/>
    <d v="2003-10-01T00:00:00"/>
    <s v="34300Z000-PG0905-Putnam U1"/>
    <x v="2"/>
    <s v="374.3645 : DRIVE, ELECTRIC MOTOR, C"/>
    <x v="0"/>
    <s v="Retirement"/>
    <x v="0"/>
    <d v="2014-12-01T00:00:00"/>
    <x v="0"/>
    <n v="-1"/>
    <n v="-10793.39"/>
  </r>
  <r>
    <n v="40864358"/>
    <s v="Putnam U2"/>
    <s v="PUTNAM UNIT #2 - 5012905200"/>
    <s v="101000 Electric Plant In Service"/>
    <x v="0"/>
    <s v="2003"/>
    <d v="2003-04-01T00:00:00"/>
    <d v="2003-04-01T00:00:00"/>
    <s v="34400Z000-PG0905-Putnam U2"/>
    <x v="3"/>
    <s v="272.1575 : WEDGE SYSTEM"/>
    <x v="0"/>
    <s v="Retirement"/>
    <x v="0"/>
    <d v="2014-12-01T00:00:00"/>
    <x v="0"/>
    <n v="-1"/>
    <n v="-275813.90000000002"/>
  </r>
  <r>
    <n v="40866724"/>
    <s v="Putnam U1"/>
    <s v="PUTNAM UNIT #1 - 5012905100"/>
    <s v="101000 Electric Plant In Service"/>
    <x v="0"/>
    <s v="2003"/>
    <d v="2003-12-01T00:00:00"/>
    <d v="2004-02-01T00:00:00"/>
    <s v="34300Z000-PG0905-Putnam U1"/>
    <x v="2"/>
    <s v="374.3645 : DRIVE, ELECTRIC MOTOR, C"/>
    <x v="0"/>
    <s v="Retirement"/>
    <x v="0"/>
    <d v="2014-12-01T00:00:00"/>
    <x v="0"/>
    <n v="0"/>
    <n v="-1000"/>
  </r>
  <r>
    <n v="43417686"/>
    <s v="Putnam U2"/>
    <s v="PUTNAM UNIT #2 - 5012905200"/>
    <s v="101000 Electric Plant In Service"/>
    <x v="0"/>
    <s v="2001"/>
    <d v="2001-07-01T00:00:00"/>
    <d v="2001-07-01T00:00:00"/>
    <s v="34300Z000-PG0905-Putnam U2"/>
    <x v="2"/>
    <s v="375.3676 : PUMP COMPLETE"/>
    <x v="0"/>
    <s v="Retirement"/>
    <x v="0"/>
    <d v="2014-12-01T00:00:00"/>
    <x v="0"/>
    <n v="-1"/>
    <n v="-136255"/>
  </r>
  <r>
    <n v="44720627"/>
    <s v="Putnam U1"/>
    <s v="PUTNAM UNIT #1 - 5012905100"/>
    <s v="101000 Electric Plant In Service"/>
    <x v="0"/>
    <s v="1978"/>
    <d v="1978-07-01T00:00:00"/>
    <d v="1978-07-01T00:00:00"/>
    <s v="34400Z000-PG0905-Putnam U1"/>
    <x v="3"/>
    <s v="467.5571 : ROTOR COILS"/>
    <x v="0"/>
    <s v="Retirement"/>
    <x v="0"/>
    <d v="2014-12-01T00:00:00"/>
    <x v="0"/>
    <n v="-2"/>
    <n v="-66048.12"/>
  </r>
  <r>
    <n v="44720630"/>
    <s v="Putnam U2"/>
    <s v="PUTNAM UNIT #2 - 5012905200"/>
    <s v="101000 Electric Plant In Service"/>
    <x v="0"/>
    <s v="1977"/>
    <d v="1977-07-01T00:00:00"/>
    <d v="1977-07-01T00:00:00"/>
    <s v="34400Z000-PG0905-Putnam U2"/>
    <x v="3"/>
    <s v="467.5571 : ROTOR COILS"/>
    <x v="0"/>
    <s v="Retirement"/>
    <x v="0"/>
    <d v="2014-12-01T00:00:00"/>
    <x v="0"/>
    <n v="-3"/>
    <n v="-99072.18"/>
  </r>
  <r>
    <n v="44815966"/>
    <s v="Putnam U1"/>
    <s v="PUTNAM UNIT #1 - 5012905100"/>
    <s v="101000 Electric Plant In Service"/>
    <x v="0"/>
    <s v="2004"/>
    <d v="2004-01-01T00:00:00"/>
    <d v="2003-12-01T00:00:00"/>
    <s v="34300Z000-PG0905-Putnam U1"/>
    <x v="2"/>
    <s v="144.0227 : DRIVE, ELECTRIC MOTOR, C"/>
    <x v="0"/>
    <s v="Retirement"/>
    <x v="0"/>
    <d v="2014-12-01T00:00:00"/>
    <x v="0"/>
    <n v="-1"/>
    <n v="-43249.62"/>
  </r>
  <r>
    <n v="44873518"/>
    <s v="Putnam U1"/>
    <s v="PUTNAM UNIT #1 - 5012905100"/>
    <s v="101000 Electric Plant In Service"/>
    <x v="0"/>
    <s v="2003"/>
    <d v="2003-11-01T00:00:00"/>
    <d v="2004-02-01T00:00:00"/>
    <s v="34300Z000-PG0905-Putnam U1"/>
    <x v="2"/>
    <s v="144.0227 : DRIVE, ELECTRIC MOTOR, C"/>
    <x v="0"/>
    <s v="Retirement"/>
    <x v="0"/>
    <d v="2014-12-01T00:00:00"/>
    <x v="0"/>
    <n v="0"/>
    <n v="-13410.81"/>
  </r>
  <r>
    <n v="45372884"/>
    <s v="Putnam U2"/>
    <s v="PUTNAM UNIT #2 - 5012905200"/>
    <s v="101000 Electric Plant In Service"/>
    <x v="0"/>
    <s v="2004"/>
    <d v="2004-04-01T00:00:00"/>
    <d v="2004-04-01T00:00:00"/>
    <s v="34300Z000-PG0905-Putnam U2"/>
    <x v="2"/>
    <s v="375.3676 : PUMP COMPLETE"/>
    <x v="0"/>
    <s v="Retirement"/>
    <x v="0"/>
    <d v="2014-12-01T00:00:00"/>
    <x v="0"/>
    <n v="-1"/>
    <n v="-141233.29"/>
  </r>
  <r>
    <n v="45372984"/>
    <s v="Putnam U2"/>
    <s v="PUTNAM UNIT #2 - 5012905200"/>
    <s v="101000 Electric Plant In Service"/>
    <x v="0"/>
    <s v="2004"/>
    <d v="2004-04-01T00:00:00"/>
    <d v="2004-04-01T00:00:00"/>
    <s v="34300Z000-PG0905-Putnam U2"/>
    <x v="2"/>
    <s v="375.3676 : PUMP COMPLETE"/>
    <x v="0"/>
    <s v="Retirement"/>
    <x v="0"/>
    <d v="2014-12-01T00:00:00"/>
    <x v="0"/>
    <n v="0"/>
    <n v="-2782.6"/>
  </r>
  <r>
    <n v="47813505"/>
    <s v="Putnam U1"/>
    <s v="PUTNAM UNIT #1 - 5012905100"/>
    <s v="101000 Electric Plant In Service"/>
    <x v="0"/>
    <s v="2004"/>
    <d v="2004-03-01T00:00:00"/>
    <d v="2004-03-01T00:00:00"/>
    <s v="34300Z000-PG0905-Putnam U1"/>
    <x v="2"/>
    <s v="144.0227 : DRIVE, ELECTRIC MOTOR, C"/>
    <x v="0"/>
    <s v="Retirement"/>
    <x v="0"/>
    <d v="2014-12-01T00:00:00"/>
    <x v="0"/>
    <n v="0"/>
    <n v="-756.08"/>
  </r>
  <r>
    <n v="49727213"/>
    <s v="Putnam U1"/>
    <s v="PUTNAM UNIT #1 - 5012905100"/>
    <s v="101000 Electric Plant In Service"/>
    <x v="0"/>
    <s v="2004"/>
    <d v="2004-10-01T00:00:00"/>
    <d v="2004-10-01T00:00:00"/>
    <s v="34400Z000-PG0905-Putnam U1"/>
    <x v="3"/>
    <s v="467.5571 : ROTOR COILS"/>
    <x v="0"/>
    <s v="Retirement"/>
    <x v="0"/>
    <d v="2014-12-01T00:00:00"/>
    <x v="0"/>
    <n v="-1"/>
    <n v="-606172.54"/>
  </r>
  <r>
    <n v="49870945"/>
    <s v="Putnam Comm"/>
    <s v="PUTNAM POWER PLANT COMMON - 5012905000"/>
    <s v="101000 Electric Plant In Service"/>
    <x v="1"/>
    <s v="2004"/>
    <d v="2004-01-01T00:00:00"/>
    <d v="2004-01-01T00:00:00"/>
    <s v="34100Z023-PG0905-Putnam Comm"/>
    <x v="0"/>
    <s v="504.6096 : WASTE WATER TREATMENT EQ"/>
    <x v="0"/>
    <s v="Retirement"/>
    <x v="0"/>
    <d v="2014-12-01T00:00:00"/>
    <x v="0"/>
    <n v="-1"/>
    <n v="-122476.79"/>
  </r>
  <r>
    <n v="49870998"/>
    <s v="Putnam Comm"/>
    <s v="PUTNAM POWER PLANT COMMON - 5012905000"/>
    <s v="101000 Electric Plant In Service"/>
    <x v="1"/>
    <s v="2004"/>
    <d v="2004-01-01T00:00:00"/>
    <d v="2004-01-01T00:00:00"/>
    <s v="34200Z023-PG0905-Putnam Comm"/>
    <x v="1"/>
    <s v="523.6231 : PIPING"/>
    <x v="0"/>
    <s v="Retirement"/>
    <x v="0"/>
    <d v="2014-12-01T00:00:00"/>
    <x v="0"/>
    <n v="0"/>
    <n v="-984370.55"/>
  </r>
  <r>
    <n v="49871024"/>
    <s v="Putnam Comm"/>
    <s v="PUTNAM POWER PLANT COMMON - 5012905000"/>
    <s v="101000 Electric Plant In Service"/>
    <x v="0"/>
    <s v="2004"/>
    <d v="2004-05-01T00:00:00"/>
    <d v="2004-01-01T00:00:00"/>
    <s v="34200Z000-PG0905-Putnam Comm"/>
    <x v="1"/>
    <s v="522.6191 : HEATING SYSTEM"/>
    <x v="0"/>
    <s v="Retirement"/>
    <x v="0"/>
    <d v="2014-12-01T00:00:00"/>
    <x v="0"/>
    <n v="-1"/>
    <n v="-499064.01"/>
  </r>
  <r>
    <n v="52012354"/>
    <s v="Putnam Comm"/>
    <s v="PUTNAM POWER PLANT COMMON - 5012905000"/>
    <s v="101000 Electric Plant In Service"/>
    <x v="0"/>
    <s v="2004"/>
    <d v="2004-12-01T00:00:00"/>
    <d v="2004-01-01T00:00:00"/>
    <s v="34300Z000-PG0905-Putnam Comm"/>
    <x v="2"/>
    <s v="376.3704 : TRAYS, PACKING COMPLETE"/>
    <x v="0"/>
    <s v="Retirement"/>
    <x v="0"/>
    <d v="2014-12-01T00:00:00"/>
    <x v="0"/>
    <n v="-1"/>
    <n v="-186661.1"/>
  </r>
  <r>
    <n v="52012369"/>
    <s v="Putnam Comm"/>
    <s v="PUTNAM POWER PLANT COMMON - 5012905000"/>
    <s v="101000 Electric Plant In Service"/>
    <x v="0"/>
    <s v="2004"/>
    <d v="2004-12-01T00:00:00"/>
    <d v="2004-01-01T00:00:00"/>
    <s v="34300Z000-PG0905-Putnam Comm"/>
    <x v="2"/>
    <s v="376.3703 : SALT DRIFT ELIMINATORS"/>
    <x v="0"/>
    <s v="Retirement"/>
    <x v="0"/>
    <d v="2014-12-01T00:00:00"/>
    <x v="0"/>
    <n v="-1"/>
    <n v="-186661.08"/>
  </r>
  <r>
    <n v="55744534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37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40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43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46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49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52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55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58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591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5 : COMPRESSOR ROTOR/WHEEL"/>
    <x v="0"/>
    <s v="Retirement"/>
    <x v="0"/>
    <d v="2014-12-01T00:00:00"/>
    <x v="0"/>
    <n v="-1"/>
    <n v="-1819077.92"/>
  </r>
  <r>
    <n v="55744609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12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15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18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21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24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27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30"/>
    <s v="Putnam U2"/>
    <s v="PUTNAM UNIT #2 - 5012905200"/>
    <s v="101000 Electric Plant In Service"/>
    <x v="0"/>
    <s v="2004"/>
    <d v="2004-11-01T00:00:00"/>
    <d v="2004-12-01T00:00:00"/>
    <s v="34300Z000-PG0905-Putnam U2"/>
    <x v="2"/>
    <s v="145.0257 : COMPRESSOR BLADES (ROTAT"/>
    <x v="0"/>
    <s v="Retirement"/>
    <x v="0"/>
    <d v="2014-12-01T00:00:00"/>
    <x v="0"/>
    <n v="-1"/>
    <n v="-36395.58"/>
  </r>
  <r>
    <n v="55744636"/>
    <s v="Putnam U2"/>
    <s v="PUTNAM UNIT #2 - 5012905200"/>
    <s v="101000 Electric Plant In Service"/>
    <x v="0"/>
    <s v="2004"/>
    <d v="2004-05-01T00:00:00"/>
    <d v="2004-05-01T00:00:00"/>
    <s v="34300Z000-PG0905-Putnam U2"/>
    <x v="2"/>
    <s v="145.0269 : TURBINE BLADES(STATIONAR"/>
    <x v="0"/>
    <s v="Retirement"/>
    <x v="0"/>
    <d v="2014-12-01T00:00:00"/>
    <x v="0"/>
    <n v="-1"/>
    <n v="-258709.33"/>
  </r>
  <r>
    <n v="56465222"/>
    <s v="Putnam Comm"/>
    <s v="PUTNAM POWER PLANT COMMON - 5012905000"/>
    <s v="101000 Electric Plant In Service"/>
    <x v="0"/>
    <s v="2005"/>
    <d v="2005-05-01T00:00:00"/>
    <d v="2005-01-01T00:00:00"/>
    <s v="34300Z000-PG0905-Putnam Comm"/>
    <x v="2"/>
    <s v="376.3704 : TRAYS, PACKING COMPLETE"/>
    <x v="0"/>
    <s v="Retirement"/>
    <x v="0"/>
    <d v="2014-12-01T00:00:00"/>
    <x v="0"/>
    <n v="-2"/>
    <n v="-367374.28"/>
  </r>
  <r>
    <n v="56465237"/>
    <s v="Putnam Comm"/>
    <s v="PUTNAM POWER PLANT COMMON - 5012905000"/>
    <s v="101000 Electric Plant In Service"/>
    <x v="0"/>
    <s v="2005"/>
    <d v="2005-05-01T00:00:00"/>
    <d v="2005-01-01T00:00:00"/>
    <s v="34300Z000-PG0905-Putnam Comm"/>
    <x v="2"/>
    <s v="376.3703 : SALT DRIFT ELIMINATORS"/>
    <x v="0"/>
    <s v="Retirement"/>
    <x v="0"/>
    <d v="2014-12-01T00:00:00"/>
    <x v="0"/>
    <n v="-1"/>
    <n v="-187398.97"/>
  </r>
  <r>
    <n v="56539410"/>
    <s v="Putnam Comm"/>
    <s v="PUTNAM POWER PLANT COMMON - 5012905000"/>
    <s v="101000 Electric Plant In Service"/>
    <x v="0"/>
    <s v="2001"/>
    <d v="2001-10-01T00:00:00"/>
    <d v="2001-07-01T00:00:00"/>
    <s v="34100Z000-PG0905-Putnam Comm"/>
    <x v="0"/>
    <s v="413.4265 : DRIVE, ELECTRIC MOTOR, C"/>
    <x v="0"/>
    <s v="Retirement"/>
    <x v="0"/>
    <d v="2014-12-01T00:00:00"/>
    <x v="0"/>
    <n v="0"/>
    <n v="-0.33"/>
  </r>
  <r>
    <n v="56539413"/>
    <s v="Putnam Comm"/>
    <s v="PUTNAM POWER PLANT COMMON - 5012905000"/>
    <s v="101000 Electric Plant In Service"/>
    <x v="0"/>
    <s v="1997"/>
    <d v="1997-07-01T00:00:00"/>
    <d v="1997-07-01T00:00:00"/>
    <s v="34100Z000-PG0905-Putnam Comm"/>
    <x v="0"/>
    <s v="413.4265 : DRIVE, ELECTRIC MOTOR, C"/>
    <x v="0"/>
    <s v="Retirement"/>
    <x v="0"/>
    <d v="2014-12-01T00:00:00"/>
    <x v="0"/>
    <n v="0"/>
    <n v="1.1200000000000001"/>
  </r>
  <r>
    <n v="56539416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413.4272 : PUMP COMPLETE"/>
    <x v="0"/>
    <s v="Retirement"/>
    <x v="0"/>
    <d v="2014-12-01T00:00:00"/>
    <x v="0"/>
    <n v="-2"/>
    <n v="-11115.31"/>
  </r>
  <r>
    <n v="56548536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5 : COMPRESSOR ROTOR/WHEEL"/>
    <x v="0"/>
    <s v="Retirement"/>
    <x v="0"/>
    <d v="2014-12-01T00:00:00"/>
    <x v="0"/>
    <n v="0"/>
    <n v="-26942.61"/>
  </r>
  <r>
    <n v="56548537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38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39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0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1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2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3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4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5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6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7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8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49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50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51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52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53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57 : COMPRESSOR BLADES (ROTAT"/>
    <x v="0"/>
    <s v="Retirement"/>
    <x v="0"/>
    <d v="2014-12-01T00:00:00"/>
    <x v="0"/>
    <n v="0"/>
    <n v="-26942.61"/>
  </r>
  <r>
    <n v="56548578"/>
    <s v="Putnam U2"/>
    <s v="PUTNAM UNIT #2 - 5012905200"/>
    <s v="101000 Electric Plant In Service"/>
    <x v="0"/>
    <s v="2005"/>
    <d v="2005-02-01T00:00:00"/>
    <d v="2005-02-01T00:00:00"/>
    <s v="34300Z000-PG0905-Putnam U2"/>
    <x v="2"/>
    <s v="145.0269 : TURBINE BLADES(STATIONAR"/>
    <x v="0"/>
    <s v="Retirement"/>
    <x v="0"/>
    <d v="2014-12-01T00:00:00"/>
    <x v="0"/>
    <n v="0"/>
    <n v="-26942.33"/>
  </r>
  <r>
    <n v="58378105"/>
    <s v="Putnam U2"/>
    <s v="PUTNAM UNIT #2 - 5012905200"/>
    <s v="101000 Electric Plant In Service"/>
    <x v="0"/>
    <s v="2005"/>
    <d v="2005-02-01T00:00:00"/>
    <d v="2005-10-01T00:00:00"/>
    <s v="34300Z000-PG0905-Putnam U2"/>
    <x v="2"/>
    <s v="145.0255 : COMPRESSOR ROTOR/WHEEL"/>
    <x v="0"/>
    <s v="Retirement"/>
    <x v="0"/>
    <d v="2014-12-01T00:00:00"/>
    <x v="0"/>
    <n v="0"/>
    <n v="-463.34"/>
  </r>
  <r>
    <n v="59180878"/>
    <s v="Putnam U2"/>
    <s v="PUTNAM UNIT #2 - 5012905200"/>
    <s v="101000 Electric Plant In Service"/>
    <x v="0"/>
    <s v="2005"/>
    <d v="2005-06-01T00:00:00"/>
    <d v="2005-06-01T00:00:00"/>
    <s v="34300Z000-PG0905-Putnam U2"/>
    <x v="2"/>
    <s v="145.0268 : TURBINE BLADES (ROTATING"/>
    <x v="0"/>
    <s v="Retirement"/>
    <x v="0"/>
    <d v="2014-12-01T00:00:00"/>
    <x v="0"/>
    <n v="-1"/>
    <n v="-148625.24"/>
  </r>
  <r>
    <n v="59418647"/>
    <s v="Putnam U1"/>
    <s v="PUTNAM UNIT #1 - 5012905100"/>
    <s v="101000 Electric Plant In Service"/>
    <x v="0"/>
    <s v="1978"/>
    <d v="1978-07-01T00:00:00"/>
    <d v="1978-07-01T00:00:00"/>
    <s v="34400Z000-PG0905-Putnam U1"/>
    <x v="3"/>
    <s v="272.1574 : STATOR COILS"/>
    <x v="0"/>
    <s v="Retirement"/>
    <x v="0"/>
    <d v="2014-12-01T00:00:00"/>
    <x v="0"/>
    <n v="-9"/>
    <n v="-517850.96"/>
  </r>
  <r>
    <n v="60947755"/>
    <s v="Putnam Comm"/>
    <s v="PUTNAM POWER PLANT COMMON - 5012905000"/>
    <s v="101000 Electric Plant In Service"/>
    <x v="0"/>
    <s v="2005"/>
    <d v="2005-10-01T00:00:00"/>
    <d v="2005-01-01T00:00:00"/>
    <s v="34200Z000-PG0905-Putnam Comm"/>
    <x v="1"/>
    <s v="709.7930 : PIPING"/>
    <x v="0"/>
    <s v="Retirement"/>
    <x v="0"/>
    <d v="2014-12-01T00:00:00"/>
    <x v="0"/>
    <n v="-1"/>
    <n v="-98355.06"/>
  </r>
  <r>
    <n v="60947774"/>
    <s v="Putnam Comm"/>
    <s v="PUTNAM POWER PLANT COMMON - 5012905000"/>
    <s v="101000 Electric Plant In Service"/>
    <x v="0"/>
    <s v="2005"/>
    <d v="2005-10-01T00:00:00"/>
    <d v="2005-01-01T00:00:00"/>
    <s v="34200Z000-PG0905-Putnam Comm"/>
    <x v="1"/>
    <s v="709.7933 : PUMP COMPLETE"/>
    <x v="0"/>
    <s v="Retirement"/>
    <x v="0"/>
    <d v="2014-12-01T00:00:00"/>
    <x v="0"/>
    <n v="-1"/>
    <n v="-42152.160000000003"/>
  </r>
  <r>
    <n v="60947775"/>
    <s v="Putnam Comm"/>
    <s v="PUTNAM POWER PLANT COMMON - 5012905000"/>
    <s v="101000 Electric Plant In Service"/>
    <x v="0"/>
    <s v="2005"/>
    <d v="2005-10-01T00:00:00"/>
    <d v="2005-01-01T00:00:00"/>
    <s v="34200Z000-PG0905-Putnam Comm"/>
    <x v="1"/>
    <s v="709.7934 : DRIVE, ELECTRIC MOTOR, C"/>
    <x v="0"/>
    <s v="Retirement"/>
    <x v="0"/>
    <d v="2014-12-01T00:00:00"/>
    <x v="0"/>
    <n v="-1"/>
    <n v="-21076.09"/>
  </r>
  <r>
    <n v="60952581"/>
    <s v="Putnam U2"/>
    <s v="PUTNAM UNIT #2 - 5012905200"/>
    <s v="101000 Electric Plant In Service"/>
    <x v="0"/>
    <s v="2005"/>
    <d v="2005-07-01T00:00:00"/>
    <d v="2005-01-01T00:00:00"/>
    <s v="34300Z000-PG0905-Putnam U2"/>
    <x v="2"/>
    <s v="145.0266 : TURBINE ROTOR/WHEEL"/>
    <x v="0"/>
    <s v="Retirement"/>
    <x v="0"/>
    <d v="2014-12-01T00:00:00"/>
    <x v="0"/>
    <n v="0"/>
    <n v="-28244.55"/>
  </r>
  <r>
    <n v="60952854"/>
    <s v="Putnam U2"/>
    <s v="PUTNAM UNIT #2 - 5012905200"/>
    <s v="101000 Electric Plant In Service"/>
    <x v="0"/>
    <s v="2005"/>
    <d v="2005-07-01T00:00:00"/>
    <d v="2005-07-01T00:00:00"/>
    <s v="34300Z000-PG0905-Putnam U2"/>
    <x v="2"/>
    <s v="145.0268 : TURBINE BLADES (ROTATING"/>
    <x v="0"/>
    <s v="Retirement"/>
    <x v="0"/>
    <d v="2014-12-01T00:00:00"/>
    <x v="0"/>
    <n v="0"/>
    <n v="-28244.55"/>
  </r>
  <r>
    <n v="61346255"/>
    <s v="Putnam Comm"/>
    <s v="PUTNAM PLANT STOREROOM - 5012905007"/>
    <s v="101000 Electric Plant In Service"/>
    <x v="0"/>
    <s v="1996"/>
    <d v="1996-07-01T00:00:00"/>
    <d v="1996-07-01T00:00:00"/>
    <s v="34300Z000-PG0905-Putnam Comm"/>
    <x v="2"/>
    <s v="143.0181 : VALVE, SAFETY "/>
    <x v="0"/>
    <s v="Retirement"/>
    <x v="0"/>
    <d v="2014-12-01T00:00:00"/>
    <x v="0"/>
    <n v="-1"/>
    <n v="-6405.27"/>
  </r>
  <r>
    <n v="61390817"/>
    <s v="Putnam U2"/>
    <s v="PUTNAM UNIT #2 - 5012905200"/>
    <s v="101000 Electric Plant In Service"/>
    <x v="0"/>
    <s v="2005"/>
    <d v="2005-06-01T00:00:00"/>
    <d v="2005-01-01T00:00:00"/>
    <s v="34300Z000-PG0905-Putnam U2"/>
    <x v="2"/>
    <s v="145.0266 : TURBINE ROTOR/WHEEL"/>
    <x v="0"/>
    <s v="Retirement"/>
    <x v="0"/>
    <d v="2014-12-01T00:00:00"/>
    <x v="0"/>
    <n v="-1"/>
    <n v="-815658.97"/>
  </r>
  <r>
    <n v="61899483"/>
    <s v="Putnam U1"/>
    <s v="PUTNAM UNIT #1 - 5012905100"/>
    <s v="101000 Electric Plant In Service"/>
    <x v="0"/>
    <s v="2005"/>
    <d v="2005-09-01T00:00:00"/>
    <d v="2005-09-01T00:00:00"/>
    <s v="34300Z000-PG0905-Putnam U1"/>
    <x v="2"/>
    <s v="143.0169 : DRIVE, ELECTRIC MOTOR, C"/>
    <x v="0"/>
    <s v="Retirement"/>
    <x v="0"/>
    <d v="2014-12-01T00:00:00"/>
    <x v="0"/>
    <n v="-1"/>
    <n v="-18907.59"/>
  </r>
  <r>
    <n v="62156319"/>
    <s v="Putnam U1"/>
    <s v="PUTNAM UNIT #1 - 5012905100"/>
    <s v="101000 Electric Plant In Service"/>
    <x v="0"/>
    <s v="2006"/>
    <d v="2006-02-01T00:00:00"/>
    <d v="2006-03-01T00:00:00"/>
    <s v="34300Z000-PG0905-Putnam U1"/>
    <x v="2"/>
    <s v="143.0169 : DRIVE, ELECTRIC MOTOR, C"/>
    <x v="0"/>
    <s v="Retirement"/>
    <x v="0"/>
    <d v="2014-12-01T00:00:00"/>
    <x v="0"/>
    <n v="0"/>
    <n v="-873.37"/>
  </r>
  <r>
    <n v="64171145"/>
    <s v="Putnam Comm"/>
    <s v="PUTNAM PLANT STOREROOM - 5012905007"/>
    <s v="101000 Electric Plant In Service"/>
    <x v="0"/>
    <s v="2003"/>
    <d v="2003-05-01T00:00:00"/>
    <d v="2003-01-01T00:00:00"/>
    <s v="34300Z000-PG0905-Putnam Comm"/>
    <x v="2"/>
    <s v="376.3693 : FAN/BLOWER, COMPLETE"/>
    <x v="0"/>
    <s v="Retirement"/>
    <x v="0"/>
    <d v="2014-12-01T00:00:00"/>
    <x v="0"/>
    <n v="-1"/>
    <n v="-27252"/>
  </r>
  <r>
    <n v="67682772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340.9803 : CONTROL SYSTEM HVAC"/>
    <x v="0"/>
    <s v="Retirement"/>
    <x v="0"/>
    <d v="2014-12-01T00:00:00"/>
    <x v="0"/>
    <n v="-3"/>
    <n v="-2663.3"/>
  </r>
  <r>
    <n v="67682775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340.9797 : AIR HANDLER"/>
    <x v="0"/>
    <s v="Retirement"/>
    <x v="0"/>
    <d v="2014-12-01T00:00:00"/>
    <x v="0"/>
    <n v="-2"/>
    <n v="-7102.45"/>
  </r>
  <r>
    <n v="67682781"/>
    <s v="Putnam Comm"/>
    <s v="PUTNAM POWER PLANT COMMON - 5012905000"/>
    <s v="101000 Electric Plant In Service"/>
    <x v="0"/>
    <s v="1987"/>
    <d v="1987-07-01T00:00:00"/>
    <d v="1987-07-01T00:00:00"/>
    <s v="34100Z000-PG0905-Putnam Comm"/>
    <x v="0"/>
    <s v="340.9805 : DUCTWORK "/>
    <x v="0"/>
    <s v="Retirement"/>
    <x v="0"/>
    <d v="2014-12-01T00:00:00"/>
    <x v="0"/>
    <n v="-3"/>
    <n v="-5326.6"/>
  </r>
  <r>
    <n v="67682784"/>
    <s v="Putnam Comm"/>
    <s v="PUTNAM POWER PLANT COMMON - 5012905000"/>
    <s v="101000 Electric Plant In Service"/>
    <x v="0"/>
    <s v="1988"/>
    <d v="1988-07-01T00:00:00"/>
    <d v="1988-07-01T00:00:00"/>
    <s v="34100Z000-PG0905-Putnam Comm"/>
    <x v="0"/>
    <s v="340.9797 : AIR HANDLER"/>
    <x v="0"/>
    <s v="Retirement"/>
    <x v="0"/>
    <d v="2014-12-01T00:00:00"/>
    <x v="0"/>
    <n v="-2"/>
    <n v="-9652.6200000000008"/>
  </r>
  <r>
    <n v="67682787"/>
    <s v="Putnam Comm"/>
    <s v="PUTNAM POWER PLANT COMMON - 5012905000"/>
    <s v="101000 Electric Plant In Service"/>
    <x v="0"/>
    <s v="1992"/>
    <d v="1992-07-01T00:00:00"/>
    <d v="1992-07-01T00:00:00"/>
    <s v="34100Z000-PG0905-Putnam Comm"/>
    <x v="0"/>
    <s v="327.2526 : CONDENSER/COMPRESSOR"/>
    <x v="0"/>
    <s v="Retirement"/>
    <x v="0"/>
    <d v="2014-12-01T00:00:00"/>
    <x v="0"/>
    <n v="0"/>
    <n v="-12584.7"/>
  </r>
  <r>
    <n v="67682790"/>
    <s v="Putnam Comm"/>
    <s v="PUTNAM POWER PLANT COMMON - 5012905000"/>
    <s v="101000 Electric Plant In Service"/>
    <x v="0"/>
    <s v="1992"/>
    <d v="1992-07-01T00:00:00"/>
    <d v="1992-07-01T00:00:00"/>
    <s v="34100Z000-PG0905-Putnam Comm"/>
    <x v="0"/>
    <s v="327.2531 : DUCTWORK "/>
    <x v="0"/>
    <s v="Retirement"/>
    <x v="0"/>
    <d v="2014-12-01T00:00:00"/>
    <x v="0"/>
    <n v="0"/>
    <n v="-8389.7999999999993"/>
  </r>
  <r>
    <n v="67682793"/>
    <s v="Putnam Comm"/>
    <s v="PUTNAM POWER PLANT COMMON - 5012905000"/>
    <s v="101000 Electric Plant In Service"/>
    <x v="0"/>
    <s v="1992"/>
    <d v="1992-07-01T00:00:00"/>
    <d v="1992-07-01T00:00:00"/>
    <s v="34100Z000-PG0905-Putnam Comm"/>
    <x v="0"/>
    <s v="327.2529 : CONTROL SYSTEM HVAC"/>
    <x v="0"/>
    <s v="Retirement"/>
    <x v="0"/>
    <d v="2014-12-01T00:00:00"/>
    <x v="0"/>
    <n v="0"/>
    <n v="-4194.8999999999996"/>
  </r>
  <r>
    <n v="67682796"/>
    <s v="Putnam Comm"/>
    <s v="PUTNAM POWER PLANT COMMON - 5012905000"/>
    <s v="101000 Electric Plant In Service"/>
    <x v="0"/>
    <s v="1988"/>
    <d v="1988-07-01T00:00:00"/>
    <d v="1988-07-01T00:00:00"/>
    <s v="34100Z000-PG0905-Putnam Comm"/>
    <x v="0"/>
    <s v="340.9800 : CONDENSER/COMPRESSOR"/>
    <x v="0"/>
    <s v="Retirement"/>
    <x v="0"/>
    <d v="2014-12-01T00:00:00"/>
    <x v="0"/>
    <n v="-1"/>
    <n v="-3619.65"/>
  </r>
  <r>
    <n v="67682799"/>
    <s v="Putnam Comm"/>
    <s v="PUTNAM POWER PLANT COMMON - 5012905000"/>
    <s v="101000 Electric Plant In Service"/>
    <x v="0"/>
    <s v="1988"/>
    <d v="1988-07-01T00:00:00"/>
    <d v="1988-07-01T00:00:00"/>
    <s v="34100Z000-PG0905-Putnam Comm"/>
    <x v="0"/>
    <s v="340.9803 : CONTROL SYSTEM HVAC"/>
    <x v="0"/>
    <s v="Retirement"/>
    <x v="0"/>
    <d v="2014-12-01T00:00:00"/>
    <x v="0"/>
    <n v="-2"/>
    <n v="-2413.1"/>
  </r>
  <r>
    <n v="67682802"/>
    <s v="Putnam Comm"/>
    <s v="PUTNAM POWER PLANT COMMON - 5012905000"/>
    <s v="101000 Electric Plant In Service"/>
    <x v="0"/>
    <s v="1988"/>
    <d v="1988-07-01T00:00:00"/>
    <d v="1988-07-01T00:00:00"/>
    <s v="34100Z000-PG0905-Putnam Comm"/>
    <x v="0"/>
    <s v="340.9805 : DUCTWORK "/>
    <x v="0"/>
    <s v="Retirement"/>
    <x v="0"/>
    <d v="2014-12-01T00:00:00"/>
    <x v="0"/>
    <n v="-2"/>
    <n v="-4826.2"/>
  </r>
  <r>
    <n v="67682805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23 : AIR HANDLER"/>
    <x v="0"/>
    <s v="Retirement"/>
    <x v="0"/>
    <d v="2014-12-01T00:00:00"/>
    <x v="0"/>
    <n v="-6"/>
    <n v="-30521.95"/>
  </r>
  <r>
    <n v="67682811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29 : CONTROL SYSTEM HVAC"/>
    <x v="0"/>
    <s v="Retirement"/>
    <x v="0"/>
    <d v="2014-12-01T00:00:00"/>
    <x v="0"/>
    <n v="-7"/>
    <n v="-10174"/>
  </r>
  <r>
    <n v="67682814"/>
    <s v="Putnam Comm"/>
    <s v="PUTNAM POWER PLANT COMMON - 5012905000"/>
    <s v="101000 Electric Plant In Service"/>
    <x v="0"/>
    <s v="1977"/>
    <d v="1977-07-01T00:00:00"/>
    <d v="1977-07-01T00:00:00"/>
    <s v="34100Z000-PG0905-Putnam Comm"/>
    <x v="0"/>
    <s v="327.2531 : DUCTWORK "/>
    <x v="0"/>
    <s v="Retirement"/>
    <x v="0"/>
    <d v="2014-12-01T00:00:00"/>
    <x v="0"/>
    <n v="-7"/>
    <n v="-20348"/>
  </r>
  <r>
    <n v="67682817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23 : AIR HANDLER"/>
    <x v="0"/>
    <s v="Retirement"/>
    <x v="0"/>
    <d v="2014-12-01T00:00:00"/>
    <x v="0"/>
    <n v="-1"/>
    <n v="-10044.4"/>
  </r>
  <r>
    <n v="67682820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26 : CONDENSER/COMPRESSOR"/>
    <x v="0"/>
    <s v="Retirement"/>
    <x v="0"/>
    <d v="2014-12-01T00:00:00"/>
    <x v="0"/>
    <n v="-1"/>
    <n v="-7533.03"/>
  </r>
  <r>
    <n v="67682823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29 : CONTROL SYSTEM HVAC"/>
    <x v="0"/>
    <s v="Retirement"/>
    <x v="0"/>
    <d v="2014-12-01T00:00:00"/>
    <x v="0"/>
    <n v="-1"/>
    <n v="-2511.1"/>
  </r>
  <r>
    <n v="67682826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27.2531 : DUCTWORK "/>
    <x v="0"/>
    <s v="Retirement"/>
    <x v="0"/>
    <d v="2014-12-01T00:00:00"/>
    <x v="0"/>
    <n v="-1"/>
    <n v="-5022.2"/>
  </r>
  <r>
    <n v="67682829"/>
    <s v="Putnam Comm"/>
    <s v="PUTNAM POWER PLANT COMMON - 5012905000"/>
    <s v="101000 Electric Plant In Service"/>
    <x v="0"/>
    <s v="1992"/>
    <d v="1992-07-01T00:00:00"/>
    <d v="1992-07-01T00:00:00"/>
    <s v="34100Z000-PG0905-Putnam Comm"/>
    <x v="0"/>
    <s v="327.2523 : AIR HANDLER"/>
    <x v="0"/>
    <s v="Retirement"/>
    <x v="0"/>
    <d v="2014-12-01T00:00:00"/>
    <x v="0"/>
    <n v="0"/>
    <n v="-16779.8"/>
  </r>
  <r>
    <n v="69301724"/>
    <s v="Putnam U1"/>
    <s v="PUTNAM UNIT #1 - 5012905100"/>
    <s v="101000 Electric Plant In Service"/>
    <x v="0"/>
    <s v="2005"/>
    <d v="2005-11-01T00:00:00"/>
    <d v="2005-11-01T00:00:00"/>
    <s v="34400Z000-PG0905-Putnam U1"/>
    <x v="3"/>
    <s v="467.5569 : ROTOR (MAIN EXCITER)"/>
    <x v="0"/>
    <s v="Retirement"/>
    <x v="0"/>
    <d v="2014-12-01T00:00:00"/>
    <x v="0"/>
    <n v="-1"/>
    <n v="-180704.42"/>
  </r>
  <r>
    <n v="70228244"/>
    <s v="Putnam U1"/>
    <s v="PUTNAM UNIT #1 - 5012905100"/>
    <s v="101000 Electric Plant In Service"/>
    <x v="0"/>
    <s v="2006"/>
    <d v="2006-05-01T00:00:00"/>
    <d v="2006-06-01T00:00:00"/>
    <s v="34400Z000-PG0905-Putnam U1"/>
    <x v="3"/>
    <s v="272.1575 : WEDGE SYSTEM"/>
    <x v="0"/>
    <s v="Retirement"/>
    <x v="0"/>
    <d v="2014-12-01T00:00:00"/>
    <x v="0"/>
    <n v="-1"/>
    <n v="-285729.89"/>
  </r>
  <r>
    <n v="70228587"/>
    <s v="Putnam U1"/>
    <s v="PUTNAM UNIT #1 - 5012905100"/>
    <s v="101000 Electric Plant In Service"/>
    <x v="0"/>
    <s v="2006"/>
    <d v="2006-05-01T00:00:00"/>
    <d v="2006-06-01T00:00:00"/>
    <s v="34400Z000-PG0905-Putnam U1"/>
    <x v="3"/>
    <s v="467.5569 : ROTOR (MAIN EXCITER)"/>
    <x v="0"/>
    <s v="Retirement"/>
    <x v="0"/>
    <d v="2014-12-01T00:00:00"/>
    <x v="0"/>
    <n v="-1"/>
    <n v="-101832.09"/>
  </r>
  <r>
    <n v="70229483"/>
    <s v="Putnam Comm"/>
    <s v="PUTNAM POWER PLANT COMMON - 5012905000"/>
    <s v="101000 Electric Plant In Service"/>
    <x v="0"/>
    <s v="2006"/>
    <d v="2006-10-01T00:00:00"/>
    <d v="2006-01-01T00:00:00"/>
    <s v="34100Z000-PG0905-Putnam Comm"/>
    <x v="0"/>
    <s v="340.9797 : AIR HANDLER"/>
    <x v="0"/>
    <s v="Retirement"/>
    <x v="0"/>
    <d v="2014-12-01T00:00:00"/>
    <x v="0"/>
    <n v="-1"/>
    <n v="-3741"/>
  </r>
  <r>
    <n v="70229490"/>
    <s v="Putnam Comm"/>
    <s v="PUTNAM POWER PLANT COMMON - 5012905000"/>
    <s v="101000 Electric Plant In Service"/>
    <x v="0"/>
    <s v="2006"/>
    <d v="2006-10-01T00:00:00"/>
    <d v="2006-01-01T00:00:00"/>
    <s v="34100Z000-PG0905-Putnam Comm"/>
    <x v="0"/>
    <s v="340.9800 : CONDENSER/COMPRESSOR"/>
    <x v="0"/>
    <s v="Retirement"/>
    <x v="0"/>
    <d v="2014-12-01T00:00:00"/>
    <x v="0"/>
    <n v="-1"/>
    <n v="-3741"/>
  </r>
  <r>
    <n v="70229543"/>
    <s v="Putnam Comm"/>
    <s v="PUTNAM POWER PLANT COMMON - 5012905000"/>
    <s v="101000 Electric Plant In Service"/>
    <x v="0"/>
    <s v="2006"/>
    <d v="2006-10-01T00:00:00"/>
    <d v="2006-01-01T00:00:00"/>
    <s v="34100Z000-PG0905-Putnam Comm"/>
    <x v="0"/>
    <s v="327.2523 : AIR HANDLER"/>
    <x v="0"/>
    <s v="Retirement"/>
    <x v="0"/>
    <d v="2014-12-01T00:00:00"/>
    <x v="0"/>
    <n v="-1"/>
    <n v="-2656"/>
  </r>
  <r>
    <n v="70647750"/>
    <s v="Putnam Comm"/>
    <s v="PUTNAM POWER PLANT COMMON - 5012905000"/>
    <s v="101000 Electric Plant In Service"/>
    <x v="1"/>
    <s v="2006"/>
    <d v="2006-09-01T00:00:00"/>
    <d v="2006-01-01T00:00:00"/>
    <s v="34100Z023-PG0905-Putnam Comm"/>
    <x v="0"/>
    <s v="204.1068: RETAINING ENCLOSURE"/>
    <x v="0"/>
    <s v="Retirement"/>
    <x v="0"/>
    <d v="2014-12-01T00:00:00"/>
    <x v="0"/>
    <n v="-1"/>
    <n v="-26034.41"/>
  </r>
  <r>
    <n v="70647765"/>
    <s v="Putnam Comm"/>
    <s v="PUTNAM POWER PLANT COMMON - 5012905000"/>
    <s v="101000 Electric Plant In Service"/>
    <x v="1"/>
    <s v="2006"/>
    <d v="2006-09-01T00:00:00"/>
    <d v="2006-09-01T00:00:00"/>
    <s v="34500Z023-PG0905-Putnam Comm"/>
    <x v="4"/>
    <s v="287.1731: RETAINING ENCLOSURE"/>
    <x v="0"/>
    <s v="Retirement"/>
    <x v="0"/>
    <d v="2014-12-01T00:00:00"/>
    <x v="0"/>
    <n v="-1"/>
    <n v="-60746.93"/>
  </r>
  <r>
    <n v="71036019"/>
    <s v="Putnam U1"/>
    <s v="PUTNAM UNIT #1 - 5012905100"/>
    <s v="101000 Electric Plant In Service"/>
    <x v="0"/>
    <s v="2006"/>
    <d v="2006-10-01T00:00:00"/>
    <d v="2006-10-01T00:00:00"/>
    <s v="34400Z000-PG0905-Putnam U1"/>
    <x v="3"/>
    <s v="467.5569 : ROTOR (MAIN EXCITER)"/>
    <x v="0"/>
    <s v="Retirement"/>
    <x v="0"/>
    <d v="2014-12-01T00:00:00"/>
    <x v="0"/>
    <n v="-1"/>
    <n v="-114190.16"/>
  </r>
  <r>
    <n v="71864978"/>
    <s v="Putnam Comm"/>
    <s v="PUTNAM PLANT STOREROOM - 5012905007"/>
    <s v="101000 Electric Plant In Service"/>
    <x v="0"/>
    <s v="2007"/>
    <d v="2007-01-01T00:00:00"/>
    <d v="2006-11-01T00:00:00"/>
    <s v="34300Z000-PG0905-Putnam Comm"/>
    <x v="2"/>
    <s v="145.0259 : BURNER BASKET"/>
    <x v="0"/>
    <s v="Retirement"/>
    <x v="0"/>
    <d v="2014-12-01T00:00:00"/>
    <x v="0"/>
    <n v="-1"/>
    <n v="-87420.49"/>
  </r>
  <r>
    <n v="72835746"/>
    <s v="Putnam U1"/>
    <s v="PUTNAM UNIT #1 - 5012905100"/>
    <s v="101000 Electric Plant In Service"/>
    <x v="0"/>
    <s v="2006"/>
    <d v="2006-11-01T00:00:00"/>
    <d v="2006-11-01T00:00:00"/>
    <s v="34400Z000-PG0905-Putnam U1"/>
    <x v="3"/>
    <s v="272.1575 : WEDGE SYSTEM"/>
    <x v="0"/>
    <s v="Retirement"/>
    <x v="0"/>
    <d v="2014-12-01T00:00:00"/>
    <x v="0"/>
    <n v="-1"/>
    <n v="-387814.77"/>
  </r>
  <r>
    <n v="72836203"/>
    <s v="Putnam U1"/>
    <s v="PUTNAM UNIT #1 - 5012905100"/>
    <s v="101000 Electric Plant In Service"/>
    <x v="0"/>
    <s v="2006"/>
    <d v="2006-11-01T00:00:00"/>
    <d v="2006-11-01T00:00:00"/>
    <s v="34400Z000-PG0905-Putnam U1"/>
    <x v="3"/>
    <s v="467.5569 : ROTOR (MAIN EXCITER)"/>
    <x v="0"/>
    <s v="Retirement"/>
    <x v="0"/>
    <d v="2014-12-01T00:00:00"/>
    <x v="0"/>
    <n v="0"/>
    <n v="-78943.83"/>
  </r>
  <r>
    <n v="72836228"/>
    <s v="Putnam U1"/>
    <s v="PUTNAM UNIT #1 - 5012905100"/>
    <s v="101000 Electric Plant In Service"/>
    <x v="0"/>
    <s v="2006"/>
    <d v="2006-11-01T00:00:00"/>
    <d v="2006-01-01T00:00:00"/>
    <s v="34300Z000-PG0905-Putnam U1"/>
    <x v="2"/>
    <s v="371.3539 : EXPANSION JOINTS &gt;= 6&quot;"/>
    <x v="0"/>
    <s v="Retirement"/>
    <x v="0"/>
    <d v="2014-12-01T00:00:00"/>
    <x v="0"/>
    <n v="-1"/>
    <n v="-58320.04"/>
  </r>
  <r>
    <n v="72836345"/>
    <s v="Putnam U1"/>
    <s v="PUTNAM UNIT #1 - 5012905100"/>
    <s v="101000 Electric Plant In Service"/>
    <x v="0"/>
    <s v="2006"/>
    <d v="2006-11-01T00:00:00"/>
    <d v="2006-01-01T00:00:00"/>
    <s v="34300Z000-PG0905-Putnam U1"/>
    <x v="2"/>
    <s v="271.1546 : CONTROLLER/GOVERNOR "/>
    <x v="0"/>
    <s v="Retirement"/>
    <x v="0"/>
    <d v="2014-12-01T00:00:00"/>
    <x v="0"/>
    <n v="-1"/>
    <n v="-35085.519999999997"/>
  </r>
  <r>
    <n v="73514128"/>
    <s v="Putnam U1"/>
    <s v="PUTNAM UNIT #1 - 5012905100"/>
    <s v="101000 Electric Plant In Service"/>
    <x v="0"/>
    <s v="2006"/>
    <d v="2006-11-01T00:00:00"/>
    <d v="2006-01-01T00:00:00"/>
    <s v="34300Z000-PG0905-Putnam U1"/>
    <x v="2"/>
    <s v="356.3332 : CHEMICAL FEED EQUIPMENT"/>
    <x v="0"/>
    <s v="Retirement"/>
    <x v="0"/>
    <d v="2014-12-01T00:00:00"/>
    <x v="0"/>
    <n v="-1"/>
    <n v="-165921.42000000001"/>
  </r>
  <r>
    <n v="73541882"/>
    <s v="Putnam U1"/>
    <s v="PUTNAM UNIT #1 - 5012905100"/>
    <s v="101000 Electric Plant In Service"/>
    <x v="0"/>
    <s v="2006"/>
    <d v="2006-11-01T00:00:00"/>
    <d v="2006-01-01T00:00:00"/>
    <s v="34300Z000-PG0905-Putnam U1"/>
    <x v="2"/>
    <s v="371.3542 : TUBES, IN A WATER BOX"/>
    <x v="0"/>
    <s v="Retirement"/>
    <x v="0"/>
    <d v="2014-12-01T00:00:00"/>
    <x v="0"/>
    <n v="-2"/>
    <n v="-1268946.4099999999"/>
  </r>
  <r>
    <n v="74175497"/>
    <s v="Putnam Comm"/>
    <s v="PUTNAM POWER PLANT COMMON - 5012905000"/>
    <s v="101000 Electric Plant In Service"/>
    <x v="0"/>
    <s v="1989"/>
    <d v="1989-07-01T00:00:00"/>
    <d v="1989-07-01T00:00:00"/>
    <s v="34100Z000-PG0905-Putnam Comm"/>
    <x v="0"/>
    <s v="309.2375 : DUCTWORK "/>
    <x v="0"/>
    <s v="Retirement"/>
    <x v="0"/>
    <d v="2014-12-01T00:00:00"/>
    <x v="0"/>
    <n v="0"/>
    <n v="-3772.12"/>
  </r>
  <r>
    <n v="75634585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5 : COMPRESSOR ROTOR/WHEEL"/>
    <x v="0"/>
    <s v="Retirement"/>
    <x v="0"/>
    <d v="2014-12-01T00:00:00"/>
    <x v="0"/>
    <n v="-1"/>
    <n v="-1981814.74"/>
  </r>
  <r>
    <n v="75634588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591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594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597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03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06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09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12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18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21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24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27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30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33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36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6"/>
  </r>
  <r>
    <n v="75634639"/>
    <s v="Putnam U1"/>
    <s v="PUTNAM UNIT #1 - 5012905100"/>
    <s v="101000 Electric Plant In Service"/>
    <x v="0"/>
    <s v="2006"/>
    <d v="2006-09-01T00:00:00"/>
    <d v="2006-09-01T00:00:00"/>
    <s v="34300Z000-PG0905-Putnam U1"/>
    <x v="2"/>
    <s v="145.0257 : COMPRESSOR BLADES (ROTAT"/>
    <x v="0"/>
    <s v="Retirement"/>
    <x v="0"/>
    <d v="2014-12-01T00:00:00"/>
    <x v="0"/>
    <n v="-1"/>
    <n v="-35519.9"/>
  </r>
  <r>
    <n v="75634648"/>
    <s v="Putnam U1"/>
    <s v="PUTNAM UNIT #1 - 5012905100"/>
    <s v="101000 Electric Plant In Service"/>
    <x v="0"/>
    <s v="2006"/>
    <d v="2006-09-01T00:00:00"/>
    <d v="2006-01-01T00:00:00"/>
    <s v="34300Z000-PG0905-Putnam U1"/>
    <x v="2"/>
    <s v="145.0266 : TURBINE ROTOR/WHEEL"/>
    <x v="0"/>
    <s v="Retirement"/>
    <x v="0"/>
    <d v="2014-12-01T00:00:00"/>
    <x v="0"/>
    <n v="-1"/>
    <n v="-648674.26"/>
  </r>
  <r>
    <n v="75634657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60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8"/>
  </r>
  <r>
    <n v="75634666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69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72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75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78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81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84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87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90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93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96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699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702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9"/>
  </r>
  <r>
    <n v="75634705"/>
    <s v="Putnam U1"/>
    <s v="PUTNAM UNIT #1 - 5012905100"/>
    <s v="101000 Electric Plant In Service"/>
    <x v="0"/>
    <s v="2006"/>
    <d v="2006-02-01T00:00:00"/>
    <d v="2005-12-01T00:00:00"/>
    <s v="34300Z000-PG0905-Putnam U1"/>
    <x v="2"/>
    <s v="145.0258 : COMPRESSOR BLADES (STATI"/>
    <x v="0"/>
    <s v="Retirement"/>
    <x v="0"/>
    <d v="2014-12-01T00:00:00"/>
    <x v="0"/>
    <n v="-1"/>
    <n v="-16392.27"/>
  </r>
  <r>
    <n v="76712963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1 : HRSG INLET DUCT"/>
    <x v="0"/>
    <s v="Retirement"/>
    <x v="0"/>
    <d v="2014-12-01T00:00:00"/>
    <x v="0"/>
    <n v="-1"/>
    <n v="-191246"/>
  </r>
  <r>
    <n v="76712997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2 : BURNER SECTION"/>
    <x v="0"/>
    <s v="Retirement"/>
    <x v="0"/>
    <d v="2014-12-01T00:00:00"/>
    <x v="0"/>
    <n v="-1"/>
    <n v="-267082.88"/>
  </r>
  <r>
    <n v="76712998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4 : DIFFUSER DUCT"/>
    <x v="0"/>
    <s v="Retirement"/>
    <x v="0"/>
    <d v="2014-12-01T00:00:00"/>
    <x v="0"/>
    <n v="-1"/>
    <n v="-534171.57999999996"/>
  </r>
  <r>
    <n v="76712999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5 : TURNING DUCT"/>
    <x v="0"/>
    <s v="Retirement"/>
    <x v="0"/>
    <d v="2014-12-01T00:00:00"/>
    <x v="0"/>
    <n v="-1"/>
    <n v="-801254.45"/>
  </r>
  <r>
    <n v="76713623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8.0571 : OPERATOR STATION"/>
    <x v="0"/>
    <s v="Retirement"/>
    <x v="0"/>
    <d v="2014-12-01T00:00:00"/>
    <x v="0"/>
    <n v="-3"/>
    <n v="-59691.49"/>
  </r>
  <r>
    <n v="76713676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8.0573 : OPERATING SYSTEM"/>
    <x v="0"/>
    <s v="Retirement"/>
    <x v="0"/>
    <d v="2014-12-01T00:00:00"/>
    <x v="0"/>
    <n v="-5"/>
    <n v="-44484.59"/>
  </r>
  <r>
    <n v="76713677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8.0575 : ENG WORK STATION"/>
    <x v="0"/>
    <s v="Retirement"/>
    <x v="0"/>
    <d v="2014-12-01T00:00:00"/>
    <x v="0"/>
    <n v="-1"/>
    <n v="-89539.45"/>
  </r>
  <r>
    <n v="76713678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8.0576 : HISTORIAN"/>
    <x v="0"/>
    <s v="Retirement"/>
    <x v="0"/>
    <d v="2014-12-01T00:00:00"/>
    <x v="0"/>
    <n v="-1"/>
    <n v="-36160.19"/>
  </r>
  <r>
    <n v="76713679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8.0577 : DISPLAY"/>
    <x v="0"/>
    <s v="Retirement"/>
    <x v="0"/>
    <d v="2014-12-01T00:00:00"/>
    <x v="0"/>
    <n v="-8"/>
    <n v="-12575.32"/>
  </r>
  <r>
    <n v="76713680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8.0578 : NETWORK SWITCH"/>
    <x v="0"/>
    <s v="Retirement"/>
    <x v="0"/>
    <d v="2014-12-01T00:00:00"/>
    <x v="0"/>
    <n v="-2"/>
    <n v="-44770.29"/>
  </r>
  <r>
    <n v="76713681"/>
    <s v="Putnam U1"/>
    <s v="PUTNAM UNIT #1 - 5012905100"/>
    <s v="101000 Electric Plant In Service"/>
    <x v="0"/>
    <s v="2006"/>
    <d v="2006-11-01T00:00:00"/>
    <d v="2006-01-01T00:00:00"/>
    <s v="34300Z000-PG0905-Putnam U1"/>
    <x v="2"/>
    <s v="484.5870 : OPERATOR STATION"/>
    <x v="0"/>
    <s v="Retirement"/>
    <x v="0"/>
    <d v="2014-12-01T00:00:00"/>
    <x v="0"/>
    <n v="-1"/>
    <n v="-21317.11"/>
  </r>
  <r>
    <n v="76713682"/>
    <s v="Putnam U1"/>
    <s v="PUTNAM UNIT #1 - 5012905100"/>
    <s v="101000 Electric Plant In Service"/>
    <x v="0"/>
    <s v="2006"/>
    <d v="2006-11-01T00:00:00"/>
    <d v="2006-01-01T00:00:00"/>
    <s v="34300Z000-PG0905-Putnam U1"/>
    <x v="2"/>
    <s v="484.5872 : OPERATING SYSTEM"/>
    <x v="0"/>
    <s v="Retirement"/>
    <x v="0"/>
    <d v="2014-12-01T00:00:00"/>
    <x v="0"/>
    <n v="-1"/>
    <n v="-8882.42"/>
  </r>
  <r>
    <n v="76713683"/>
    <s v="Putnam U1"/>
    <s v="PUTNAM UNIT #1 - 5012905100"/>
    <s v="101000 Electric Plant In Service"/>
    <x v="0"/>
    <s v="2006"/>
    <d v="2006-11-01T00:00:00"/>
    <d v="2006-01-01T00:00:00"/>
    <s v="34300Z000-PG0905-Putnam U1"/>
    <x v="2"/>
    <s v="484.5874 : DISPLAY"/>
    <x v="0"/>
    <s v="Retirement"/>
    <x v="0"/>
    <d v="2014-12-01T00:00:00"/>
    <x v="0"/>
    <n v="-2"/>
    <n v="-3593.59"/>
  </r>
  <r>
    <n v="76714722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32 : CT OUTLET &amp; HRSG EXPANSI"/>
    <x v="0"/>
    <s v="Retirement"/>
    <x v="0"/>
    <d v="2014-12-01T00:00:00"/>
    <x v="0"/>
    <n v="-1"/>
    <n v="-12116.57"/>
  </r>
  <r>
    <n v="76954489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5.0266 : TURBINE ROTOR/WHEEL"/>
    <x v="0"/>
    <s v="Retirement"/>
    <x v="0"/>
    <d v="2014-12-01T00:00:00"/>
    <x v="0"/>
    <n v="0"/>
    <n v="-26284.59"/>
  </r>
  <r>
    <n v="76954684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5 : COMPRESSOR ROTOR/WHEEL"/>
    <x v="0"/>
    <s v="Retirement"/>
    <x v="0"/>
    <d v="2014-12-01T00:00:00"/>
    <x v="0"/>
    <n v="0"/>
    <n v="-26284.59"/>
  </r>
  <r>
    <n v="76954685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86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87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88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62110.68"/>
  </r>
  <r>
    <n v="76954689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0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1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2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3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4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5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6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7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8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699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701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7 : COMPRESSOR BLADES (ROTAT"/>
    <x v="0"/>
    <s v="Retirement"/>
    <x v="0"/>
    <d v="2014-12-01T00:00:00"/>
    <x v="0"/>
    <n v="0"/>
    <n v="-26284.59"/>
  </r>
  <r>
    <n v="76954703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04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05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06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07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08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09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0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1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2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3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4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5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6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7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6954718"/>
    <s v="Putnam U1"/>
    <s v="PUTNAM UNIT #1 - 5012905100"/>
    <s v="101000 Electric Plant In Service"/>
    <x v="0"/>
    <s v="2006"/>
    <d v="2006-11-01T00:00:00"/>
    <d v="2006-11-01T00:00:00"/>
    <s v="34300Z000-PG0905-Putnam U1"/>
    <x v="2"/>
    <s v="145.0258 : COMPRESSOR BLADES (STATI"/>
    <x v="0"/>
    <s v="Retirement"/>
    <x v="0"/>
    <d v="2014-12-01T00:00:00"/>
    <x v="0"/>
    <n v="0"/>
    <n v="-26284.59"/>
  </r>
  <r>
    <n v="78444205"/>
    <s v="Putnam U2"/>
    <s v="PUTNAM UNIT #2 - 5012905200"/>
    <s v="101000 Electric Plant In Service"/>
    <x v="0"/>
    <s v="2007"/>
    <d v="2007-05-01T00:00:00"/>
    <d v="2007-01-01T00:00:00"/>
    <s v="34300Z000-PG0905-Putnam U2"/>
    <x v="2"/>
    <s v="362.3510 : CHILLER"/>
    <x v="0"/>
    <s v="Retirement"/>
    <x v="0"/>
    <d v="2014-12-01T00:00:00"/>
    <x v="0"/>
    <n v="-1"/>
    <n v="-9999"/>
  </r>
  <r>
    <n v="80053016"/>
    <s v="Putnam U2"/>
    <s v="PUTNAM UNIT #2 - 5012905200"/>
    <s v="101000 Electric Plant In Service"/>
    <x v="0"/>
    <s v="2005"/>
    <d v="2005-07-01T00:00:00"/>
    <d v="2005-07-01T00:00:00"/>
    <s v="34300Z000-PG0905-Putnam U2"/>
    <x v="2"/>
    <s v="144.0227 : DRIVE, ELECTRIC MOTOR, C"/>
    <x v="0"/>
    <s v="Retirement"/>
    <x v="0"/>
    <d v="2014-12-01T00:00:00"/>
    <x v="0"/>
    <n v="-1"/>
    <n v="-29887.53"/>
  </r>
  <r>
    <n v="80136519"/>
    <s v="Putnam Comm"/>
    <s v="PUTNAM POWER PLANT COMMON - 5012905000"/>
    <s v="101000 Electric Plant In Service"/>
    <x v="0"/>
    <s v="2007"/>
    <d v="2007-05-01T00:00:00"/>
    <d v="2007-06-01T00:00:00"/>
    <s v="34300Z000-PG0905-Putnam Comm"/>
    <x v="2"/>
    <s v="145.0269 : TURBINE BLADES(STATIONAR"/>
    <x v="0"/>
    <s v="Retirement"/>
    <x v="0"/>
    <d v="2014-12-01T00:00:00"/>
    <x v="0"/>
    <n v="-1"/>
    <n v="-210122"/>
  </r>
  <r>
    <n v="80136703"/>
    <s v="Putnam U2"/>
    <s v="PUTNAM UNIT #2 - 5012905200"/>
    <s v="101000 Electric Plant In Service"/>
    <x v="0"/>
    <s v="1977"/>
    <d v="1977-07-01T00:00:00"/>
    <d v="1977-07-01T00:00:00"/>
    <s v="34300Z000-PG0905-Putnam U2"/>
    <x v="2"/>
    <s v="374.3644 : PUMP COMPLETE"/>
    <x v="0"/>
    <s v="Retirement"/>
    <x v="0"/>
    <d v="2014-12-01T00:00:00"/>
    <x v="0"/>
    <n v="-1"/>
    <n v="-18499.52"/>
  </r>
  <r>
    <n v="80136706"/>
    <s v="Putnam U2"/>
    <s v="PUTNAM UNIT #2 - 5012905200"/>
    <s v="101000 Electric Plant In Service"/>
    <x v="0"/>
    <s v="2004"/>
    <d v="2004-01-01T00:00:00"/>
    <d v="2004-01-01T00:00:00"/>
    <s v="34300Z000-PG0905-Putnam U2"/>
    <x v="2"/>
    <s v="374.3645 : DRIVE, ELECTRIC MOTOR, C"/>
    <x v="0"/>
    <s v="Retirement"/>
    <x v="0"/>
    <d v="2014-12-01T00:00:00"/>
    <x v="0"/>
    <n v="-1"/>
    <n v="-10797.79"/>
  </r>
  <r>
    <n v="81061063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3 : AFTERBURNER"/>
    <x v="0"/>
    <s v="Retirement"/>
    <x v="0"/>
    <d v="2014-12-01T00:00:00"/>
    <x v="0"/>
    <n v="-1"/>
    <n v="-247397.69"/>
  </r>
  <r>
    <n v="81061077"/>
    <s v="Putnam U2"/>
    <s v="PUTNAM UNIT #2 - 5012905200"/>
    <s v="101000 Electric Plant In Service"/>
    <x v="0"/>
    <s v="2007"/>
    <d v="2007-06-01T00:00:00"/>
    <d v="2007-01-01T00:00:00"/>
    <s v="34300Z000-PG0905-Putnam U2"/>
    <x v="2"/>
    <s v="356.3332 : CHEMICAL FEED EQUIPMENT"/>
    <x v="0"/>
    <s v="Retirement"/>
    <x v="0"/>
    <d v="2014-12-01T00:00:00"/>
    <x v="0"/>
    <n v="-1"/>
    <n v="-154363.16"/>
  </r>
  <r>
    <n v="81061094"/>
    <s v="Putnam Comm"/>
    <s v="PUTNAM POWER PLANT COMMON - 5012905000"/>
    <s v="101000 Electric Plant In Service"/>
    <x v="0"/>
    <s v="2007"/>
    <d v="2007-08-01T00:00:00"/>
    <d v="2007-01-01T00:00:00"/>
    <s v="34300Z000-PG0905-Putnam Comm"/>
    <x v="2"/>
    <s v="257.1449 : PIPING"/>
    <x v="0"/>
    <s v="Retirement"/>
    <x v="0"/>
    <d v="2014-12-01T00:00:00"/>
    <x v="0"/>
    <n v="-151"/>
    <n v="-50694.89"/>
  </r>
  <r>
    <n v="81061110"/>
    <s v="Putnam Comm"/>
    <s v="PUTNAM POWER PLANT COMMON - 5012905000"/>
    <s v="101000 Electric Plant In Service"/>
    <x v="0"/>
    <s v="2006"/>
    <d v="2006-12-01T00:00:00"/>
    <d v="2007-01-01T00:00:00"/>
    <s v="34100Z000-PG0905-Putnam Comm"/>
    <x v="0"/>
    <s v="326.2470 : SUPERSTRUCTURE"/>
    <x v="0"/>
    <s v="Retirement"/>
    <x v="0"/>
    <d v="2014-12-01T00:00:00"/>
    <x v="0"/>
    <n v="-1"/>
    <n v="-30392.77"/>
  </r>
  <r>
    <n v="81061130"/>
    <s v="Putnam Comm"/>
    <s v="PUTNAM POWER PLANT COMMON - 5012905000"/>
    <s v="101000 Electric Plant In Service"/>
    <x v="0"/>
    <s v="2006"/>
    <d v="2006-12-01T00:00:00"/>
    <d v="2007-01-01T00:00:00"/>
    <s v="34100Z000-PG0905-Putnam Comm"/>
    <x v="0"/>
    <s v="326.2472 : ROOF"/>
    <x v="0"/>
    <s v="Retirement"/>
    <x v="0"/>
    <d v="2014-12-01T00:00:00"/>
    <x v="0"/>
    <n v="-1"/>
    <n v="-30392.77"/>
  </r>
  <r>
    <n v="81061131"/>
    <s v="Putnam Comm"/>
    <s v="PUTNAM POWER PLANT COMMON - 5012905000"/>
    <s v="101000 Electric Plant In Service"/>
    <x v="0"/>
    <s v="2006"/>
    <d v="2006-12-01T00:00:00"/>
    <d v="2007-01-01T00:00:00"/>
    <s v="34100Z000-PG0905-Putnam Comm"/>
    <x v="0"/>
    <s v="326.2492 : SUBSTRUCTURE/FOUNDATION"/>
    <x v="0"/>
    <s v="Retirement"/>
    <x v="0"/>
    <d v="2014-12-01T00:00:00"/>
    <x v="0"/>
    <n v="-1"/>
    <n v="-30392.78"/>
  </r>
  <r>
    <n v="81061138"/>
    <s v="Putnam U2"/>
    <s v="PUTNAM UNIT #2 - 5012905200"/>
    <s v="101000 Electric Plant In Service"/>
    <x v="0"/>
    <s v="2007"/>
    <d v="2007-06-01T00:00:00"/>
    <d v="2007-01-01T00:00:00"/>
    <s v="34300Z000-PG0905-Putnam U2"/>
    <x v="2"/>
    <s v="271.1546 : CONTROLLER/GOVERNOR "/>
    <x v="0"/>
    <s v="Retirement"/>
    <x v="0"/>
    <d v="2014-12-01T00:00:00"/>
    <x v="0"/>
    <n v="-1"/>
    <n v="-48580.38"/>
  </r>
  <r>
    <n v="81061156"/>
    <s v="Putnam U2"/>
    <s v="PUTNAM UNIT #2 - 5012905200"/>
    <s v="101000 Electric Plant In Service"/>
    <x v="0"/>
    <s v="2007"/>
    <d v="2007-06-01T00:00:00"/>
    <d v="2007-01-01T00:00:00"/>
    <s v="34300Z000-PG0905-Putnam U2"/>
    <x v="2"/>
    <s v="371.3539 : EXPANSION JOINTS &gt;= 6&quot;"/>
    <x v="0"/>
    <s v="Retirement"/>
    <x v="0"/>
    <d v="2014-12-01T00:00:00"/>
    <x v="0"/>
    <n v="-1"/>
    <n v="-38916.21"/>
  </r>
  <r>
    <n v="81061203"/>
    <s v="Putnam Comm"/>
    <s v="PUTNAM POWER PLANT COMMON - 5012905000"/>
    <s v="101000 Electric Plant In Service"/>
    <x v="0"/>
    <s v="2007"/>
    <d v="2007-06-01T00:00:00"/>
    <d v="2007-01-01T00:00:00"/>
    <s v="34100Z000-PG0905-Putnam Comm"/>
    <x v="0"/>
    <s v="309.2367 : AIR HANDLER"/>
    <x v="0"/>
    <s v="Retirement"/>
    <x v="0"/>
    <d v="2014-12-01T00:00:00"/>
    <x v="0"/>
    <n v="-1"/>
    <n v="-2320.44"/>
  </r>
  <r>
    <n v="81061210"/>
    <s v="Putnam Comm"/>
    <s v="PUTNAM POWER PLANT COMMON - 5012905000"/>
    <s v="101000 Electric Plant In Service"/>
    <x v="0"/>
    <s v="2007"/>
    <d v="2007-06-01T00:00:00"/>
    <d v="2007-01-01T00:00:00"/>
    <s v="34100Z000-PG0905-Putnam Comm"/>
    <x v="0"/>
    <s v="309.2370 : CONDENSER/COMPRESSOR"/>
    <x v="0"/>
    <s v="Retirement"/>
    <x v="0"/>
    <d v="2014-12-01T00:00:00"/>
    <x v="0"/>
    <n v="-1"/>
    <n v="-3062.98"/>
  </r>
  <r>
    <n v="81061211"/>
    <s v="Putnam Comm"/>
    <s v="PUTNAM POWER PLANT COMMON - 5012905000"/>
    <s v="101000 Electric Plant In Service"/>
    <x v="0"/>
    <s v="2007"/>
    <d v="2007-06-01T00:00:00"/>
    <d v="2007-01-01T00:00:00"/>
    <s v="34100Z000-PG0905-Putnam Comm"/>
    <x v="0"/>
    <s v="309.2373 : CONTROL SYSTEM HVAC"/>
    <x v="0"/>
    <s v="Retirement"/>
    <x v="0"/>
    <d v="2014-12-01T00:00:00"/>
    <x v="0"/>
    <n v="-1"/>
    <n v="-185.64"/>
  </r>
  <r>
    <n v="81061218"/>
    <s v="Putnam U2"/>
    <s v="PUTNAM UNIT #2 - 5012905200"/>
    <s v="101000 Electric Plant In Service"/>
    <x v="0"/>
    <s v="2007"/>
    <d v="2007-10-01T00:00:00"/>
    <d v="2007-10-01T00:00:00"/>
    <s v="34300Z000-PG0905-Putnam U2"/>
    <x v="2"/>
    <s v="144.0227 : DRIVE, ELECTRIC MOTOR, C"/>
    <x v="0"/>
    <s v="Retirement"/>
    <x v="0"/>
    <d v="2014-12-01T00:00:00"/>
    <x v="0"/>
    <n v="0"/>
    <n v="-3546.93"/>
  </r>
  <r>
    <n v="81061227"/>
    <s v="Putnam Comm"/>
    <s v="PUTNAM POWER PLANT COMMON - 5012905000"/>
    <s v="101000 Electric Plant In Service"/>
    <x v="0"/>
    <s v="2007"/>
    <d v="2007-06-01T00:00:00"/>
    <d v="2007-01-01T00:00:00"/>
    <s v="34100Z000-PG0905-Putnam Comm"/>
    <x v="0"/>
    <s v="327.2526 : CONDENSER/COMPRESSOR"/>
    <x v="0"/>
    <s v="Retirement"/>
    <x v="0"/>
    <d v="2014-12-01T00:00:00"/>
    <x v="0"/>
    <n v="-1"/>
    <n v="-3424.57"/>
  </r>
  <r>
    <n v="81607844"/>
    <s v="Putnam U2"/>
    <s v="PUTNAM UNIT #2 - 5012905200"/>
    <s v="101000 Electric Plant In Service"/>
    <x v="0"/>
    <s v="2007"/>
    <d v="2007-06-01T00:00:00"/>
    <d v="2007-06-01T00:00:00"/>
    <s v="34400Z000-PG0905-Putnam U2"/>
    <x v="3"/>
    <s v="467.5569 : ROTOR (MAIN EXCITER)"/>
    <x v="0"/>
    <s v="Retirement"/>
    <x v="0"/>
    <d v="2014-12-01T00:00:00"/>
    <x v="0"/>
    <n v="0"/>
    <n v="-114328.02"/>
  </r>
  <r>
    <n v="81639950"/>
    <s v="Putnam U2"/>
    <s v="PUTNAM UNIT #2 - 5012905200"/>
    <s v="101000 Electric Plant In Service"/>
    <x v="0"/>
    <s v="2007"/>
    <d v="2007-06-01T00:00:00"/>
    <d v="2007-06-01T00:00:00"/>
    <s v="34400Z000-PG0905-Putnam U2"/>
    <x v="3"/>
    <s v="467.5569 : ROTOR (MAIN EXCITER)"/>
    <x v="0"/>
    <s v="Retirement"/>
    <x v="0"/>
    <d v="2014-12-01T00:00:00"/>
    <x v="0"/>
    <n v="-1"/>
    <n v="-113798.42"/>
  </r>
  <r>
    <n v="81739588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5.3678 : MOTOR ROTATING ASSEMBLY"/>
    <x v="0"/>
    <s v="Retirement"/>
    <x v="0"/>
    <d v="2014-12-01T00:00:00"/>
    <x v="0"/>
    <n v="-1"/>
    <n v="-2997.3"/>
  </r>
  <r>
    <n v="81739591"/>
    <s v="Putnam U1"/>
    <s v="PUTNAM UNIT #1 - 5012905100"/>
    <s v="101000 Electric Plant In Service"/>
    <x v="0"/>
    <s v="1978"/>
    <d v="1978-07-01T00:00:00"/>
    <d v="1978-07-01T00:00:00"/>
    <s v="34300Z000-PG0905-Putnam U1"/>
    <x v="2"/>
    <s v="375.3668 : MOTOR FRAME/HOUSING"/>
    <x v="0"/>
    <s v="Retirement"/>
    <x v="0"/>
    <d v="2014-12-01T00:00:00"/>
    <x v="0"/>
    <n v="-1"/>
    <n v="-3996.4"/>
  </r>
  <r>
    <n v="81877286"/>
    <s v="Putnam Comm"/>
    <s v="PUTNAM PLANT STOREROOM - 5012905007"/>
    <s v="101000 Electric Plant In Service"/>
    <x v="0"/>
    <s v="2007"/>
    <d v="2007-11-01T00:00:00"/>
    <d v="2007-12-01T00:00:00"/>
    <s v="34300Z000-PG0905-Putnam Comm"/>
    <x v="2"/>
    <s v="145.0268 : TURBINE BLADES (ROTATING"/>
    <x v="0"/>
    <s v="Retirement"/>
    <x v="0"/>
    <d v="2014-12-01T00:00:00"/>
    <x v="0"/>
    <n v="-1"/>
    <n v="-479878.74"/>
  </r>
  <r>
    <n v="82559357"/>
    <s v="Putnam U1"/>
    <s v="PUTNAM UNIT #1 - 5012905100"/>
    <s v="101000 Electric Plant In Service"/>
    <x v="0"/>
    <s v="1978"/>
    <d v="1978-07-01T00:00:00"/>
    <d v="1978-07-01T00:00:00"/>
    <s v="34500Z000-PG0905-Putnam U1"/>
    <x v="4"/>
    <s v="482.5834 : ENCLOSURE"/>
    <x v="0"/>
    <s v="Retirement"/>
    <x v="0"/>
    <d v="2014-12-01T00:00:00"/>
    <x v="0"/>
    <n v="-1"/>
    <n v="-14824"/>
  </r>
  <r>
    <n v="82559362"/>
    <s v="Putnam U1"/>
    <s v="PUTNAM UNIT #1 - 5012905100"/>
    <s v="101000 Electric Plant In Service"/>
    <x v="0"/>
    <s v="1978"/>
    <d v="1978-07-01T00:00:00"/>
    <d v="1978-07-01T00:00:00"/>
    <s v="34500Z000-PG0905-Putnam U1"/>
    <x v="4"/>
    <s v="482.5841 : POWER PANELS/DRAWER"/>
    <x v="0"/>
    <s v="Retirement"/>
    <x v="0"/>
    <d v="2014-12-01T00:00:00"/>
    <x v="0"/>
    <n v="-2"/>
    <n v="-29650.01"/>
  </r>
  <r>
    <n v="82559365"/>
    <s v="Putnam U1"/>
    <s v="PUTNAM UNIT #1 - 5012905100"/>
    <s v="101000 Electric Plant In Service"/>
    <x v="0"/>
    <s v="1978"/>
    <d v="1978-07-01T00:00:00"/>
    <d v="1978-07-01T00:00:00"/>
    <s v="34500Z000-PG0905-Putnam U1"/>
    <x v="4"/>
    <s v="482.5842 : POWER SYSTEM STABALIZER"/>
    <x v="0"/>
    <s v="Retirement"/>
    <x v="0"/>
    <d v="2014-12-01T00:00:00"/>
    <x v="0"/>
    <n v="-2"/>
    <n v="-74123"/>
  </r>
  <r>
    <n v="86260918"/>
    <s v="Putnam Comm"/>
    <s v="PUTNAM POWER PLANT COMMON - 5012905000"/>
    <s v="101000 Electric Plant In Service"/>
    <x v="0"/>
    <s v="2008"/>
    <d v="2008-05-01T00:00:00"/>
    <d v="2008-01-01T00:00:00"/>
    <s v="34600Z000-PG0905-Putnam Comm"/>
    <x v="5"/>
    <s v="192.324  : FORK LIFT 4000 LBS. OR S"/>
    <x v="0"/>
    <s v="Retirement"/>
    <x v="0"/>
    <d v="2014-12-01T00:00:00"/>
    <x v="0"/>
    <n v="0"/>
    <n v="-108162.14"/>
  </r>
  <r>
    <n v="86641930"/>
    <s v="Putnam U2"/>
    <s v="PUTNAM UNIT #2 - 5012905200"/>
    <s v="101000 Electric Plant In Service"/>
    <x v="0"/>
    <s v="2007"/>
    <d v="2007-06-01T00:00:00"/>
    <d v="2007-01-01T00:00:00"/>
    <s v="34300Z000-PG0905-Putnam U2"/>
    <x v="2"/>
    <s v="371.3542 : TUBES, IN A WATER BOX"/>
    <x v="0"/>
    <s v="Retirement"/>
    <x v="0"/>
    <d v="2014-12-01T00:00:00"/>
    <x v="0"/>
    <n v="-2"/>
    <n v="-1140842.2"/>
  </r>
  <r>
    <n v="86641943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8.0571 : OPERATOR STATION"/>
    <x v="0"/>
    <s v="Retirement"/>
    <x v="0"/>
    <d v="2014-12-01T00:00:00"/>
    <x v="0"/>
    <n v="-3"/>
    <n v="-55863.4"/>
  </r>
  <r>
    <n v="86642006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8.0573 : OPERATING SYSTEM"/>
    <x v="0"/>
    <s v="Retirement"/>
    <x v="0"/>
    <d v="2014-12-01T00:00:00"/>
    <x v="0"/>
    <n v="-5"/>
    <n v="-43141.68"/>
  </r>
  <r>
    <n v="86642007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8.0575 : ENG WORK STATION"/>
    <x v="0"/>
    <s v="Retirement"/>
    <x v="0"/>
    <d v="2014-12-01T00:00:00"/>
    <x v="0"/>
    <n v="-1"/>
    <n v="-80719.42"/>
  </r>
  <r>
    <n v="86642008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8.0576 : HISTORIAN"/>
    <x v="0"/>
    <s v="Retirement"/>
    <x v="0"/>
    <d v="2014-12-01T00:00:00"/>
    <x v="0"/>
    <n v="-1"/>
    <n v="-36267.82"/>
  </r>
  <r>
    <n v="86642009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8.0577 : DISPLAY"/>
    <x v="0"/>
    <s v="Retirement"/>
    <x v="0"/>
    <d v="2014-12-01T00:00:00"/>
    <x v="0"/>
    <n v="-8"/>
    <n v="-16628.39"/>
  </r>
  <r>
    <n v="86642010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8.0578 : NETWORK SWITCH"/>
    <x v="0"/>
    <s v="Retirement"/>
    <x v="0"/>
    <d v="2014-12-01T00:00:00"/>
    <x v="0"/>
    <n v="-2"/>
    <n v="-43438.28"/>
  </r>
  <r>
    <n v="86642011"/>
    <s v="Putnam U2"/>
    <s v="PUTNAM UNIT #2 - 5012905200"/>
    <s v="101000 Electric Plant In Service"/>
    <x v="0"/>
    <s v="2007"/>
    <d v="2007-06-01T00:00:00"/>
    <d v="2007-01-01T00:00:00"/>
    <s v="34300Z000-PG0905-Putnam U2"/>
    <x v="2"/>
    <s v="484.5870 : OPERATOR STATION"/>
    <x v="0"/>
    <s v="Retirement"/>
    <x v="0"/>
    <d v="2014-12-01T00:00:00"/>
    <x v="0"/>
    <n v="-1"/>
    <n v="-23907.34"/>
  </r>
  <r>
    <n v="86642012"/>
    <s v="Putnam U2"/>
    <s v="PUTNAM UNIT #2 - 5012905200"/>
    <s v="101000 Electric Plant In Service"/>
    <x v="0"/>
    <s v="2007"/>
    <d v="2007-06-01T00:00:00"/>
    <d v="2007-01-01T00:00:00"/>
    <s v="34300Z000-PG0905-Putnam U2"/>
    <x v="2"/>
    <s v="484.5872 : OPERATING SYSTEM"/>
    <x v="0"/>
    <s v="Retirement"/>
    <x v="0"/>
    <d v="2014-12-01T00:00:00"/>
    <x v="0"/>
    <n v="-1"/>
    <n v="-13549.2"/>
  </r>
  <r>
    <n v="86642013"/>
    <s v="Putnam U2"/>
    <s v="PUTNAM UNIT #2 - 5012905200"/>
    <s v="101000 Electric Plant In Service"/>
    <x v="0"/>
    <s v="2007"/>
    <d v="2007-06-01T00:00:00"/>
    <d v="2007-01-01T00:00:00"/>
    <s v="34300Z000-PG0905-Putnam U2"/>
    <x v="2"/>
    <s v="484.5874 : DISPLAY"/>
    <x v="0"/>
    <s v="Retirement"/>
    <x v="0"/>
    <d v="2014-12-01T00:00:00"/>
    <x v="0"/>
    <n v="-2"/>
    <n v="-9147.4500000000007"/>
  </r>
  <r>
    <n v="86642058"/>
    <s v="Putnam U2"/>
    <s v="PUTNAM UNIT #2 - 5012905200"/>
    <s v="101000 Electric Plant In Service"/>
    <x v="0"/>
    <s v="2007"/>
    <d v="2007-06-01T00:00:00"/>
    <d v="2007-01-01T00:00:00"/>
    <s v="34300Z000-PG0905-Putnam U2"/>
    <x v="2"/>
    <s v="142.0141 : HRSG INLET DUCT"/>
    <x v="0"/>
    <s v="Retirement"/>
    <x v="0"/>
    <d v="2014-12-01T00:00:00"/>
    <x v="0"/>
    <n v="-1"/>
    <n v="-23177.119999999999"/>
  </r>
  <r>
    <n v="86896350"/>
    <s v="Putnam Comm"/>
    <s v="PUTNAM POWER PLANT COMMON - 5012905000"/>
    <s v="101000 Electric Plant In Service"/>
    <x v="0"/>
    <s v="2007"/>
    <d v="2007-06-01T00:00:00"/>
    <d v="2007-01-01T00:00:00"/>
    <s v="34300Z000-PG0905-Putnam Comm"/>
    <x v="2"/>
    <s v="429.4680 : POWER SUPPLY"/>
    <x v="0"/>
    <s v="Retirement"/>
    <x v="0"/>
    <d v="2014-12-01T00:00:00"/>
    <x v="0"/>
    <n v="-2"/>
    <n v="-42080.92"/>
  </r>
  <r>
    <n v="86896377"/>
    <s v="Putnam Comm"/>
    <s v="PUTNAM POWER PLANT COMMON - 5012905000"/>
    <s v="101000 Electric Plant In Service"/>
    <x v="0"/>
    <s v="2007"/>
    <d v="2007-06-01T00:00:00"/>
    <d v="2007-01-01T00:00:00"/>
    <s v="34300Z000-PG0905-Putnam Comm"/>
    <x v="2"/>
    <s v="429.4681 : I/O RACKS PER CONTROLLER"/>
    <x v="0"/>
    <s v="Retirement"/>
    <x v="0"/>
    <d v="2014-12-01T00:00:00"/>
    <x v="0"/>
    <n v="-2"/>
    <n v="-70134.91"/>
  </r>
  <r>
    <n v="86896378"/>
    <s v="Putnam Comm"/>
    <s v="PUTNAM POWER PLANT COMMON - 5012905000"/>
    <s v="101000 Electric Plant In Service"/>
    <x v="0"/>
    <s v="2007"/>
    <d v="2007-06-01T00:00:00"/>
    <d v="2007-01-01T00:00:00"/>
    <s v="34300Z000-PG0905-Putnam Comm"/>
    <x v="2"/>
    <s v="429.4682 : ENCLOSURE"/>
    <x v="0"/>
    <s v="Retirement"/>
    <x v="0"/>
    <d v="2014-12-01T00:00:00"/>
    <x v="0"/>
    <n v="-1"/>
    <n v="-28053.95"/>
  </r>
  <r>
    <n v="87275008"/>
    <s v="Putnam Comm"/>
    <s v="PUTNAM PLANT STOREROOM - 5012905007"/>
    <s v="101000 Electric Plant In Service"/>
    <x v="0"/>
    <s v="2007"/>
    <d v="2007-10-01T00:00:00"/>
    <d v="2007-10-01T00:00:00"/>
    <s v="34300Z000-PG0905-Putnam Comm"/>
    <x v="2"/>
    <s v="145.0269 : TURBINE BLADES(STATIONAR"/>
    <x v="0"/>
    <s v="Retirement"/>
    <x v="0"/>
    <d v="2014-12-01T00:00:00"/>
    <x v="0"/>
    <n v="0"/>
    <n v="-1"/>
  </r>
  <r>
    <n v="87295050"/>
    <s v="Putnam Comm"/>
    <s v="PUTNAM PLANT STOREROOM - 5012905007"/>
    <s v="101000 Electric Plant In Service"/>
    <x v="0"/>
    <s v="2007"/>
    <d v="2007-10-01T00:00:00"/>
    <d v="2007-10-01T00:00:00"/>
    <s v="34300Z000-PG0905-Putnam Comm"/>
    <x v="2"/>
    <s v="145.0269 : TURBINE BLADES(STATIONAR"/>
    <x v="0"/>
    <s v="Retirement"/>
    <x v="0"/>
    <d v="2014-12-01T00:00:00"/>
    <x v="0"/>
    <n v="0"/>
    <n v="-1"/>
  </r>
  <r>
    <n v="87295061"/>
    <s v="Putnam Comm"/>
    <s v="PUTNAM PLANT STOREROOM - 5012905007"/>
    <s v="101000 Electric Plant In Service"/>
    <x v="0"/>
    <s v="2007"/>
    <d v="2007-12-01T00:00:00"/>
    <d v="2007-12-01T00:00:00"/>
    <s v="34300Z000-PG0905-Putnam Comm"/>
    <x v="2"/>
    <s v="145.0269 : TURBINE BLADES(STATIONAR"/>
    <x v="0"/>
    <s v="Retirement"/>
    <x v="0"/>
    <d v="2014-12-01T00:00:00"/>
    <x v="0"/>
    <n v="0"/>
    <n v="-1"/>
  </r>
  <r>
    <n v="87295075"/>
    <s v="Putnam Comm"/>
    <s v="PUTNAM PLANT STOREROOM - 5012905007"/>
    <s v="101000 Electric Plant In Service"/>
    <x v="0"/>
    <s v="2007"/>
    <d v="2007-12-01T00:00:00"/>
    <d v="2007-12-01T00:00:00"/>
    <s v="34300Z000-PG0905-Putnam Comm"/>
    <x v="2"/>
    <s v="145.0269 : TURBINE BLADES(STATIONAR"/>
    <x v="0"/>
    <s v="Retirement"/>
    <x v="0"/>
    <d v="2014-12-01T00:00:00"/>
    <x v="0"/>
    <n v="0"/>
    <n v="-1"/>
  </r>
  <r>
    <n v="87295287"/>
    <s v="Putnam Comm"/>
    <s v="PUTNAM PLANT STOREROOM - 5012905007"/>
    <s v="101000 Electric Plant In Service"/>
    <x v="0"/>
    <s v="2007"/>
    <d v="2007-10-01T00:00:00"/>
    <d v="2007-10-01T00:00:00"/>
    <s v="34300Z000-PG0905-Putnam Comm"/>
    <x v="2"/>
    <s v="145.0269 : TURBINE BLADES(STATIONAR"/>
    <x v="0"/>
    <s v="Retirement"/>
    <x v="0"/>
    <d v="2014-12-01T00:00:00"/>
    <x v="0"/>
    <n v="0"/>
    <n v="-1"/>
  </r>
  <r>
    <n v="87295770"/>
    <s v="Putnam Comm"/>
    <s v="PUTNAM PLANT STOREROOM - 5012905007"/>
    <s v="101000 Electric Plant In Service"/>
    <x v="0"/>
    <s v="2007"/>
    <d v="2007-12-01T00:00:00"/>
    <d v="2007-12-01T00:00:00"/>
    <s v="34300Z000-PG0905-Putnam Comm"/>
    <x v="2"/>
    <s v="145.0270 : TURBINE SHROUD SEALS"/>
    <x v="0"/>
    <s v="Retirement"/>
    <x v="0"/>
    <d v="2014-12-01T00:00:00"/>
    <x v="0"/>
    <n v="-1"/>
    <n v="-90996.92"/>
  </r>
  <r>
    <n v="87295776"/>
    <s v="Putnam Comm"/>
    <s v="PUTNAM PLANT STOREROOM - 5012905007"/>
    <s v="101000 Electric Plant In Service"/>
    <x v="0"/>
    <s v="2007"/>
    <d v="2007-12-01T00:00:00"/>
    <d v="2007-12-01T00:00:00"/>
    <s v="34300Z000-PG0905-Putnam Comm"/>
    <x v="2"/>
    <s v="145.0270 : TURBINE SHROUD SEALS"/>
    <x v="0"/>
    <s v="Retirement"/>
    <x v="0"/>
    <d v="2014-12-01T00:00:00"/>
    <x v="0"/>
    <n v="0"/>
    <n v="-1"/>
  </r>
  <r>
    <n v="87406285"/>
    <s v="Putnam U2"/>
    <s v="PUTNAM UNIT #2 - 5012905200"/>
    <s v="101000 Electric Plant In Service"/>
    <x v="0"/>
    <s v="2007"/>
    <d v="2007-12-01T00:00:00"/>
    <d v="2007-01-01T00:00:00"/>
    <s v="34500Z000-PG0905-Putnam U2"/>
    <x v="4"/>
    <s v="289.1767 : INVERTER"/>
    <x v="0"/>
    <s v="Retirement"/>
    <x v="0"/>
    <d v="2014-12-01T00:00:00"/>
    <x v="0"/>
    <n v="-1"/>
    <n v="-67958.759999999995"/>
  </r>
  <r>
    <n v="87445204"/>
    <s v="Putnam U2"/>
    <s v="PUTNAM UNIT #2 - 5012905200"/>
    <s v="101000 Electric Plant In Service"/>
    <x v="0"/>
    <s v="2007"/>
    <d v="2007-12-01T00:00:00"/>
    <d v="2007-01-01T00:00:00"/>
    <s v="34300Z000-PG0905-Putnam U2"/>
    <x v="2"/>
    <s v="142.0132 : CT OUTLET &amp; HRSG EXPANSI"/>
    <x v="0"/>
    <s v="Retirement"/>
    <x v="0"/>
    <d v="2014-12-01T00:00:00"/>
    <x v="0"/>
    <n v="-1"/>
    <n v="-22428"/>
  </r>
  <r>
    <n v="87445217"/>
    <s v="Putnam U2"/>
    <s v="PUTNAM UNIT #2 - 5012905200"/>
    <s v="101000 Electric Plant In Service"/>
    <x v="2"/>
    <s v="2007"/>
    <d v="2007-12-01T00:00:00"/>
    <d v="2007-01-01T00:00:00"/>
    <s v="34300Z003-PG0905-Putnam U2"/>
    <x v="2"/>
    <s v="142.0150 : EMISSION MONIT ANALYZR"/>
    <x v="0"/>
    <s v="Retirement"/>
    <x v="0"/>
    <d v="2014-12-01T00:00:00"/>
    <x v="0"/>
    <n v="-2"/>
    <n v="-10920"/>
  </r>
  <r>
    <n v="87445223"/>
    <s v="Putnam U1"/>
    <s v="PUTNAM UNIT #1 - 5012905100"/>
    <s v="101000 Electric Plant In Service"/>
    <x v="2"/>
    <s v="2007"/>
    <d v="2007-12-01T00:00:00"/>
    <d v="2007-01-01T00:00:00"/>
    <s v="34300Z003-PG0905-Putnam U1"/>
    <x v="2"/>
    <s v="142.0150 : EMISSION MONIT ANALYZR"/>
    <x v="0"/>
    <s v="Retirement"/>
    <x v="0"/>
    <d v="2014-12-01T00:00:00"/>
    <x v="0"/>
    <n v="-2"/>
    <n v="-10579.53"/>
  </r>
  <r>
    <n v="87445229"/>
    <s v="Putnam U2"/>
    <s v="PUTNAM UNIT #2 - 5012905200"/>
    <s v="101000 Electric Plant In Service"/>
    <x v="0"/>
    <s v="2007"/>
    <d v="2007-06-01T00:00:00"/>
    <d v="2007-06-01T00:00:00"/>
    <s v="34300Z000-PG0905-Putnam U2"/>
    <x v="2"/>
    <s v="374.3644 : PUMP COMPLETE"/>
    <x v="0"/>
    <s v="Retirement"/>
    <x v="0"/>
    <d v="2014-12-01T00:00:00"/>
    <x v="0"/>
    <n v="-1"/>
    <n v="-6592.13"/>
  </r>
  <r>
    <n v="87481119"/>
    <s v="Putnam U2"/>
    <s v="PUTNAM UNIT #2 - 5012905200"/>
    <s v="101000 Electric Plant In Service"/>
    <x v="0"/>
    <s v="2008"/>
    <d v="2008-01-01T00:00:00"/>
    <d v="2008-01-01T00:00:00"/>
    <s v="34300Z000-PG0905-Putnam U2"/>
    <x v="2"/>
    <s v="143.0169 : DRIVE, ELECTRIC MOTOR, C"/>
    <x v="0"/>
    <s v="Retirement"/>
    <x v="0"/>
    <d v="2014-12-01T00:00:00"/>
    <x v="0"/>
    <n v="0"/>
    <n v="-2675.95"/>
  </r>
  <r>
    <n v="87481384"/>
    <s v="Putnam U2"/>
    <s v="PUTNAM UNIT #2 - 5012905200"/>
    <s v="101000 Electric Plant In Service"/>
    <x v="0"/>
    <s v="2006"/>
    <d v="2006-03-01T00:00:00"/>
    <d v="2006-04-01T00:00:00"/>
    <s v="34300Z000-PG0905-Putnam U2"/>
    <x v="2"/>
    <s v="143.0169 : DRIVE, ELECTRIC MOTOR, C"/>
    <x v="0"/>
    <s v="Retirement"/>
    <x v="0"/>
    <d v="2014-12-01T00:00:00"/>
    <x v="0"/>
    <n v="-1"/>
    <n v="-20446.009999999998"/>
  </r>
  <r>
    <n v="87891906"/>
    <s v="Putnam U2"/>
    <s v="PUTNAM UNIT #2 - 5012905200"/>
    <s v="101000 Electric Plant In Service"/>
    <x v="0"/>
    <s v="2008"/>
    <d v="2008-01-01T00:00:00"/>
    <d v="2008-09-01T00:00:00"/>
    <s v="34300Z000-PG0905-Putnam U2"/>
    <x v="2"/>
    <s v="143.0169 : DRIVE, ELECTRIC MOTOR, C"/>
    <x v="0"/>
    <s v="Retirement"/>
    <x v="0"/>
    <d v="2014-12-01T00:00:00"/>
    <x v="0"/>
    <n v="0"/>
    <n v="155.11000000000001"/>
  </r>
  <r>
    <n v="88004256"/>
    <s v="Putnam U2"/>
    <s v="PUTNAM UNIT #2 - 5012905200"/>
    <s v="101000 Electric Plant In Service"/>
    <x v="0"/>
    <s v="2007"/>
    <d v="2007-12-01T00:00:00"/>
    <d v="2007-12-01T00:00:00"/>
    <s v="34300Z000-PG0905-Putnam U2"/>
    <x v="2"/>
    <s v="838.9374 : STARTING SYSTEM EQUIPMEN"/>
    <x v="0"/>
    <s v="Retirement"/>
    <x v="0"/>
    <d v="2014-12-01T00:00:00"/>
    <x v="0"/>
    <n v="0"/>
    <n v="-29463.11"/>
  </r>
  <r>
    <n v="89252033"/>
    <s v="Putnam U1"/>
    <s v="PUTNAM UNIT #1 - 5012905100"/>
    <s v="101000 Electric Plant In Service"/>
    <x v="0"/>
    <s v="2006"/>
    <d v="2006-11-01T00:00:00"/>
    <d v="2006-01-01T00:00:00"/>
    <s v="34300Z000-PG0905-Putnam U1"/>
    <x v="2"/>
    <s v="142.0143 : AFTERBURNER"/>
    <x v="0"/>
    <s v="Retirement"/>
    <x v="0"/>
    <d v="2014-12-01T00:00:00"/>
    <x v="0"/>
    <n v="0"/>
    <n v="-13414.25"/>
  </r>
  <r>
    <n v="89302785"/>
    <s v="Putnam U1"/>
    <s v="PUTNAM UNIT #1 - 5012905100"/>
    <s v="101000 Electric Plant In Service"/>
    <x v="0"/>
    <s v="2008"/>
    <d v="2008-02-01T00:00:00"/>
    <d v="2008-01-01T00:00:00"/>
    <s v="34300Z000-PG0905-Putnam U1"/>
    <x v="2"/>
    <s v="375.3677 : MOTOR STATIONARY WINDING"/>
    <x v="0"/>
    <s v="Retirement"/>
    <x v="0"/>
    <d v="2014-12-01T00:00:00"/>
    <x v="0"/>
    <n v="0"/>
    <n v="-81907.070000000007"/>
  </r>
  <r>
    <n v="89724401"/>
    <s v="Putnam Comm"/>
    <s v="PUTNAM POWER PLANT COMMON - 5012905000"/>
    <s v="101000 Electric Plant In Service"/>
    <x v="0"/>
    <s v="1997"/>
    <d v="1997-07-01T00:00:00"/>
    <d v="1997-07-01T00:00:00"/>
    <s v="34100Z000-PG0905-Putnam Comm"/>
    <x v="0"/>
    <s v="413.4276 : MOTOR STATIONARY WINDING"/>
    <x v="0"/>
    <s v="Retirement"/>
    <x v="0"/>
    <d v="2014-12-01T00:00:00"/>
    <x v="0"/>
    <n v="-1"/>
    <n v="-9366.92"/>
  </r>
  <r>
    <n v="89724404"/>
    <s v="Putnam Comm"/>
    <s v="PUTNAM POWER PLANT COMMON - 5012905000"/>
    <s v="101000 Electric Plant In Service"/>
    <x v="0"/>
    <s v="2001"/>
    <d v="2001-10-01T00:00:00"/>
    <d v="2001-07-01T00:00:00"/>
    <s v="34100Z000-PG0905-Putnam Comm"/>
    <x v="0"/>
    <s v="413.4276 : MOTOR STATIONARY WINDING"/>
    <x v="0"/>
    <s v="Retirement"/>
    <x v="0"/>
    <d v="2014-12-01T00:00:00"/>
    <x v="0"/>
    <n v="0"/>
    <n v="-273.08"/>
  </r>
  <r>
    <n v="89724407"/>
    <s v="Putnam Comm"/>
    <s v="PUTNAM POWER PLANT COMMON - 5012905000"/>
    <s v="101000 Electric Plant In Service"/>
    <x v="0"/>
    <s v="2001"/>
    <d v="2001-10-01T00:00:00"/>
    <d v="2001-07-01T00:00:00"/>
    <s v="34100Z000-PG0905-Putnam Comm"/>
    <x v="0"/>
    <s v="413.4282 : MOTOR ROTATING ASSEMBLY"/>
    <x v="0"/>
    <s v="Retirement"/>
    <x v="0"/>
    <d v="2014-12-01T00:00:00"/>
    <x v="0"/>
    <n v="0"/>
    <n v="-273.08"/>
  </r>
  <r>
    <n v="89724410"/>
    <s v="Putnam Comm"/>
    <s v="PUTNAM POWER PLANT COMMON - 5012905000"/>
    <s v="101000 Electric Plant In Service"/>
    <x v="0"/>
    <s v="1997"/>
    <d v="1997-07-01T00:00:00"/>
    <d v="1997-07-01T00:00:00"/>
    <s v="34100Z000-PG0905-Putnam Comm"/>
    <x v="0"/>
    <s v="413.4282 : MOTOR ROTATING ASSEMBLY"/>
    <x v="0"/>
    <s v="Retirement"/>
    <x v="0"/>
    <d v="2014-12-01T00:00:00"/>
    <x v="0"/>
    <n v="-1"/>
    <n v="-9366.92"/>
  </r>
  <r>
    <n v="90121656"/>
    <s v="Putnam U1"/>
    <s v="PUTNAM UNIT #1 - 5012905100"/>
    <s v="101000 Electric Plant In Service"/>
    <x v="0"/>
    <s v="1983"/>
    <d v="1983-07-01T00:00:00"/>
    <d v="1983-07-01T00:00:00"/>
    <s v="34300Z000-PG0905-Putnam U1"/>
    <x v="2"/>
    <s v="144.0230 : PUMP COMPLETE"/>
    <x v="0"/>
    <s v="Retirement"/>
    <x v="0"/>
    <d v="2014-12-01T00:00:00"/>
    <x v="0"/>
    <n v="-1"/>
    <n v="-4748.63"/>
  </r>
  <r>
    <n v="90389461"/>
    <s v="Putnam U1"/>
    <s v="PUTNAM UNIT #1 - 5012905100"/>
    <s v="101000 Electric Plant In Service"/>
    <x v="0"/>
    <s v="2007"/>
    <d v="2007-05-01T00:00:00"/>
    <d v="2007-01-01T00:00:00"/>
    <s v="34300Z000-PG0905-Putnam U1"/>
    <x v="2"/>
    <s v="362.3510 : CHILLER"/>
    <x v="0"/>
    <s v="Retirement"/>
    <x v="0"/>
    <d v="2014-12-01T00:00:00"/>
    <x v="0"/>
    <n v="-1"/>
    <n v="-4999.5"/>
  </r>
  <r>
    <n v="90440097"/>
    <s v="Putnam U1"/>
    <s v="PUTNAM UNIT #1 - 5012905100"/>
    <s v="101000 Electric Plant In Service"/>
    <x v="0"/>
    <s v="2008"/>
    <d v="2008-03-01T00:00:00"/>
    <d v="2008-03-01T00:00:00"/>
    <s v="34300Z000-PG0905-Putnam U1"/>
    <x v="2"/>
    <s v="143.0169 : DRIVE, ELECTRIC MOTOR, C"/>
    <x v="0"/>
    <s v="Retirement"/>
    <x v="0"/>
    <d v="2014-12-01T00:00:00"/>
    <x v="0"/>
    <n v="-1"/>
    <n v="-24087.93"/>
  </r>
  <r>
    <n v="90863792"/>
    <s v="Putnam U2"/>
    <s v="PUTNAM UNIT #2 - 5012905200"/>
    <s v="101000 Electric Plant In Service"/>
    <x v="0"/>
    <s v="2008"/>
    <d v="2008-09-01T00:00:00"/>
    <d v="2008-09-01T00:00:00"/>
    <s v="34300Z000-PG0905-Putnam U2"/>
    <x v="2"/>
    <s v="838.9379 : COOLING AND FILTER SYSTE"/>
    <x v="0"/>
    <s v="Retirement"/>
    <x v="0"/>
    <d v="2014-12-01T00:00:00"/>
    <x v="0"/>
    <n v="-1"/>
    <n v="-48476.04"/>
  </r>
  <r>
    <n v="90863838"/>
    <s v="Putnam U2"/>
    <s v="PUTNAM UNIT #2 - 5012905200"/>
    <s v="101000 Electric Plant In Service"/>
    <x v="0"/>
    <s v="2008"/>
    <d v="2008-06-01T00:00:00"/>
    <d v="2008-01-01T00:00:00"/>
    <s v="34300Z000-PG0905-Putnam U2"/>
    <x v="2"/>
    <s v="142.0133 : EXPAN JOINTS/PEN SEALS"/>
    <x v="0"/>
    <s v="Retirement"/>
    <x v="0"/>
    <d v="2014-12-01T00:00:00"/>
    <x v="0"/>
    <n v="-1"/>
    <n v="-37745.22"/>
  </r>
  <r>
    <n v="90864490"/>
    <s v="Putnam U2"/>
    <s v="PUTNAM UNIT #2 - 5012905200"/>
    <s v="101000 Electric Plant In Service"/>
    <x v="0"/>
    <s v="2007"/>
    <d v="2007-12-01T00:00:00"/>
    <d v="2007-12-01T00:00:00"/>
    <s v="34400Z000-PG0905-Putnam U2"/>
    <x v="3"/>
    <s v="467.5569 : ROTOR (MAIN EXCITER)"/>
    <x v="0"/>
    <s v="Retirement"/>
    <x v="0"/>
    <d v="2014-12-01T00:00:00"/>
    <x v="0"/>
    <n v="-1"/>
    <n v="-116726"/>
  </r>
  <r>
    <n v="91300671"/>
    <s v="Putnam Comm"/>
    <s v="PUTNAM POWER PLANT COMMON - 5012905000"/>
    <s v="101000 Electric Plant In Service"/>
    <x v="0"/>
    <s v="2009"/>
    <d v="2009-12-01T00:00:00"/>
    <d v="2009-01-01T00:00:00"/>
    <s v="34300Z000-PG0905-Putnam Comm"/>
    <x v="2"/>
    <s v="376.3697 : PUMP COMPLETE"/>
    <x v="0"/>
    <s v="Retirement"/>
    <x v="0"/>
    <d v="2014-12-01T00:00:00"/>
    <x v="0"/>
    <n v="0"/>
    <n v="0.01"/>
  </r>
  <r>
    <n v="91345782"/>
    <s v="Putnam U2"/>
    <s v="PUTNAM UNIT #2 - 5012905200"/>
    <s v="101000 Electric Plant In Service"/>
    <x v="0"/>
    <s v="2007"/>
    <d v="2007-12-01T00:00:00"/>
    <d v="2007-12-01T00:00:00"/>
    <s v="34400Z000-PG0905-Putnam U2"/>
    <x v="3"/>
    <s v="467.5569 : ROTOR (MAIN EXCITER)"/>
    <x v="0"/>
    <s v="Retirement"/>
    <x v="0"/>
    <d v="2014-12-01T00:00:00"/>
    <x v="0"/>
    <n v="0"/>
    <n v="-123147.14"/>
  </r>
  <r>
    <n v="92044372"/>
    <s v="Putnam U1"/>
    <s v="PUTNAM UNIT #1 - 5012905100"/>
    <s v="101000 Electric Plant In Service"/>
    <x v="0"/>
    <s v="2008"/>
    <d v="2008-05-01T00:00:00"/>
    <d v="2008-05-01T00:00:00"/>
    <s v="34300Z000-PG0905-Putnam U1"/>
    <x v="2"/>
    <s v="143.0169 : DRIVE, ELECTRIC MOTOR, C"/>
    <x v="0"/>
    <s v="Retirement"/>
    <x v="0"/>
    <d v="2014-12-01T00:00:00"/>
    <x v="0"/>
    <n v="0"/>
    <n v="-2643.54"/>
  </r>
  <r>
    <n v="92109298"/>
    <s v="Putnam Comm"/>
    <s v="PUTNAM POWER PLANT COMMON - 5012905000"/>
    <s v="101000 Electric Plant In Service"/>
    <x v="0"/>
    <s v="2008"/>
    <d v="2008-05-01T00:00:00"/>
    <d v="2008-01-01T00:00:00"/>
    <s v="34300Z000-PG0905-Putnam Comm"/>
    <x v="2"/>
    <s v="257.1449 : PIPING"/>
    <x v="0"/>
    <s v="Retirement"/>
    <x v="0"/>
    <d v="2014-12-01T00:00:00"/>
    <x v="0"/>
    <n v="0"/>
    <n v="-175065.34"/>
  </r>
  <r>
    <n v="92212422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8793.36"/>
  </r>
  <r>
    <n v="92212425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56315.78"/>
  </r>
  <r>
    <n v="92212428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98738.6"/>
  </r>
  <r>
    <n v="92226196"/>
    <s v="Putnam U1"/>
    <s v="PUTNAM UNIT #1 - 5012905100"/>
    <s v="101000 Electric Plant In Service"/>
    <x v="0"/>
    <s v="2007"/>
    <d v="2007-10-01T00:00:00"/>
    <d v="2007-10-01T00:00:00"/>
    <s v="34300Z000-PG0905-Putnam U1"/>
    <x v="2"/>
    <s v="145.0258 : COMPRESSOR BLADES (STATI"/>
    <x v="0"/>
    <s v="Retirement"/>
    <x v="0"/>
    <d v="2014-12-01T00:00:00"/>
    <x v="0"/>
    <n v="0"/>
    <n v="-129643.46"/>
  </r>
  <r>
    <n v="92543888"/>
    <s v="Putnam U1"/>
    <s v="PUTNAM UNIT #1 - 5012905100"/>
    <s v="101000 Electric Plant In Service"/>
    <x v="0"/>
    <s v="2008"/>
    <d v="2008-05-01T00:00:00"/>
    <d v="2008-05-01T00:00:00"/>
    <s v="34300Z000-PG0905-Putnam U1"/>
    <x v="2"/>
    <s v="144.0230 : PUMP COMPLETE"/>
    <x v="0"/>
    <s v="Retirement"/>
    <x v="0"/>
    <d v="2014-12-01T00:00:00"/>
    <x v="0"/>
    <n v="0"/>
    <n v="-5846.01"/>
  </r>
  <r>
    <n v="92543903"/>
    <s v="Putnam Comm"/>
    <s v="PUTNAM POWER PLANT COMMON - 5012905000"/>
    <s v="101000 Electric Plant In Service"/>
    <x v="0"/>
    <s v="2008"/>
    <d v="2008-02-01T00:00:00"/>
    <d v="2008-02-01T00:00:00"/>
    <s v="34100Z000-PG0905-Putnam Comm"/>
    <x v="0"/>
    <s v="413.4265 : DRIVE, ELECTRIC MOTOR, C"/>
    <x v="0"/>
    <s v="Retirement"/>
    <x v="0"/>
    <d v="2014-12-01T00:00:00"/>
    <x v="0"/>
    <n v="0"/>
    <n v="-5794.47"/>
  </r>
  <r>
    <n v="92543931"/>
    <s v="Putnam U2"/>
    <s v="PUTNAM UNIT #2 - 5012905200"/>
    <s v="101000 Electric Plant In Service"/>
    <x v="0"/>
    <s v="2007"/>
    <d v="2007-11-01T00:00:00"/>
    <d v="2007-11-01T00:00:00"/>
    <s v="34300Z000-PG0905-Putnam U2"/>
    <x v="2"/>
    <s v="145.0259 : BURNER BASKET"/>
    <x v="0"/>
    <s v="Retirement"/>
    <x v="0"/>
    <d v="2014-12-01T00:00:00"/>
    <x v="0"/>
    <n v="-1"/>
    <n v="-101028.81"/>
  </r>
  <r>
    <n v="92760171"/>
    <s v="Putnam Comm"/>
    <s v="PUTNAM POWER PLANT COMMON - 5012905000"/>
    <s v="101000 Electric Plant In Service"/>
    <x v="0"/>
    <s v="2008"/>
    <d v="2008-12-01T00:00:00"/>
    <d v="2008-01-01T00:00:00"/>
    <s v="34100Z000-PG0905-Putnam Comm"/>
    <x v="0"/>
    <s v="204.1062 : CONTROL/INSTRUMENTATION "/>
    <x v="0"/>
    <s v="Retirement"/>
    <x v="0"/>
    <d v="2014-12-01T00:00:00"/>
    <x v="0"/>
    <n v="-1"/>
    <n v="-27885.279999999999"/>
  </r>
  <r>
    <n v="93377530"/>
    <s v="Putnam U1"/>
    <s v="PUTNAM UNIT #1 - 5012905100"/>
    <s v="101000 Electric Plant In Service"/>
    <x v="0"/>
    <s v="2008"/>
    <d v="2008-12-01T00:00:00"/>
    <d v="2008-01-01T00:00:00"/>
    <s v="34500Z000-PG0905-Putnam U1"/>
    <x v="4"/>
    <s v="683.7724 : OPERATOR SYSTEM INTERACE"/>
    <x v="0"/>
    <s v="Retirement"/>
    <x v="0"/>
    <d v="2014-12-01T00:00:00"/>
    <x v="0"/>
    <n v="-2"/>
    <n v="-23767.53"/>
  </r>
  <r>
    <n v="93665941"/>
    <s v="Putnam U1"/>
    <s v="PUTNAM UNIT #1 - 5012905100"/>
    <s v="101000 Electric Plant In Service"/>
    <x v="0"/>
    <s v="2007"/>
    <d v="2007-12-01T00:00:00"/>
    <d v="2008-01-01T00:00:00"/>
    <s v="34300Z000-PG0905-Putnam U1"/>
    <x v="2"/>
    <s v="144.0227 : DRIVE, ELECTRIC MOTOR, C"/>
    <x v="0"/>
    <s v="Retirement"/>
    <x v="0"/>
    <d v="2014-12-01T00:00:00"/>
    <x v="0"/>
    <n v="-1"/>
    <n v="-21529.24"/>
  </r>
  <r>
    <n v="93681447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43 : AFTERBURNER"/>
    <x v="0"/>
    <s v="Retirement"/>
    <x v="0"/>
    <d v="2014-12-01T00:00:00"/>
    <x v="0"/>
    <n v="-1"/>
    <n v="-330614.23"/>
  </r>
  <r>
    <n v="93681526"/>
    <s v="Putnam U1"/>
    <s v="PUTNAM UNIT #1 - 5012905100"/>
    <s v="101000 Electric Plant In Service"/>
    <x v="0"/>
    <s v="2009"/>
    <d v="2009-03-01T00:00:00"/>
    <d v="2009-01-01T00:00:00"/>
    <s v="34300Z000-PG0905-Putnam U1"/>
    <x v="2"/>
    <s v="271.1550 : CASING HEATING SYSTEM"/>
    <x v="0"/>
    <s v="Retirement"/>
    <x v="0"/>
    <d v="2014-12-01T00:00:00"/>
    <x v="0"/>
    <n v="-1"/>
    <n v="-82916.03"/>
  </r>
  <r>
    <n v="94122163"/>
    <s v="Putnam U1"/>
    <s v="PUTNAM UNIT #1 - 5012905100"/>
    <s v="101000 Electric Plant In Service"/>
    <x v="0"/>
    <s v="2008"/>
    <d v="2008-11-01T00:00:00"/>
    <d v="2008-11-01T00:00:00"/>
    <s v="34300Z000-PG0905-Putnam U1"/>
    <x v="2"/>
    <s v="144.0230 : PUMP COMPLETE"/>
    <x v="0"/>
    <s v="Retirement"/>
    <x v="0"/>
    <d v="2014-12-01T00:00:00"/>
    <x v="0"/>
    <n v="-1"/>
    <n v="-139150.85999999999"/>
  </r>
  <r>
    <n v="94122860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4.0230 : PUMP COMPLETE"/>
    <x v="0"/>
    <s v="Retirement"/>
    <x v="0"/>
    <d v="2014-12-01T00:00:00"/>
    <x v="0"/>
    <n v="0"/>
    <n v="-14858.32"/>
  </r>
  <r>
    <n v="94244394"/>
    <s v="Putnam U2"/>
    <s v="PUTNAM UNIT #2 - 5012905200"/>
    <s v="101000 Electric Plant In Service"/>
    <x v="0"/>
    <s v="2007"/>
    <d v="2007-12-01T00:00:00"/>
    <d v="2007-12-01T00:00:00"/>
    <s v="34300Z000-PG0905-Putnam U2"/>
    <x v="2"/>
    <s v="145.0259 : BURNER BASKET"/>
    <x v="0"/>
    <s v="Retirement"/>
    <x v="0"/>
    <d v="2014-12-01T00:00:00"/>
    <x v="0"/>
    <n v="0"/>
    <n v="-48351.61"/>
  </r>
  <r>
    <n v="94244395"/>
    <s v="Putnam U2"/>
    <s v="PUTNAM UNIT #2 - 5012905200"/>
    <s v="101000 Electric Plant In Service"/>
    <x v="0"/>
    <s v="2007"/>
    <d v="2007-12-01T00:00:00"/>
    <d v="2007-12-01T00:00:00"/>
    <s v="34300Z000-PG0905-Putnam U2"/>
    <x v="2"/>
    <s v="145.0259 : BURNER BASKET"/>
    <x v="0"/>
    <s v="Retirement"/>
    <x v="0"/>
    <d v="2014-12-01T00:00:00"/>
    <x v="0"/>
    <n v="0"/>
    <n v="-2.2999999999999998"/>
  </r>
  <r>
    <n v="94244397"/>
    <s v="Putnam U2"/>
    <s v="PUTNAM UNIT #2 - 5012905200"/>
    <s v="101000 Electric Plant In Service"/>
    <x v="0"/>
    <s v="2007"/>
    <d v="2007-12-01T00:00:00"/>
    <d v="2007-12-01T00:00:00"/>
    <s v="34300Z000-PG0905-Putnam U2"/>
    <x v="2"/>
    <s v="145.0268 : TURBINE BLADES (ROTATING"/>
    <x v="0"/>
    <s v="Retirement"/>
    <x v="0"/>
    <d v="2014-12-01T00:00:00"/>
    <x v="0"/>
    <n v="0"/>
    <n v="-48351.61"/>
  </r>
  <r>
    <n v="94244563"/>
    <s v="Putnam U1"/>
    <s v="PUTNAM UNIT #1 - 5012905100"/>
    <s v="101000 Electric Plant In Service"/>
    <x v="0"/>
    <s v="2008"/>
    <d v="2008-11-01T00:00:00"/>
    <d v="2008-01-01T00:00:00"/>
    <s v="34500Z000-PG0905-Putnam U1"/>
    <x v="4"/>
    <s v="291.1797 : BATTERY"/>
    <x v="0"/>
    <s v="Retirement"/>
    <x v="0"/>
    <d v="2014-12-01T00:00:00"/>
    <x v="0"/>
    <n v="-3"/>
    <n v="-99972.5"/>
  </r>
  <r>
    <n v="94314731"/>
    <s v="Putnam U2"/>
    <s v="PUTNAM UNIT #2 - 5012905200"/>
    <s v="101000 Electric Plant In Service"/>
    <x v="0"/>
    <s v="2007"/>
    <d v="2007-12-01T00:00:00"/>
    <d v="2007-01-01T00:00:00"/>
    <s v="34300Z000-PG0905-Putnam U2"/>
    <x v="2"/>
    <s v="143.0180 : VALVE, POWER OPERATED "/>
    <x v="0"/>
    <s v="Retirement"/>
    <x v="0"/>
    <d v="2014-12-01T00:00:00"/>
    <x v="0"/>
    <n v="-1"/>
    <n v="-71358.34"/>
  </r>
  <r>
    <n v="94355163"/>
    <s v="Putnam U1"/>
    <s v="PUTNAM UNIT #1 - 5012905100"/>
    <s v="101000 Electric Plant In Service"/>
    <x v="0"/>
    <s v="2008"/>
    <d v="2008-12-01T00:00:00"/>
    <d v="2008-12-01T00:00:00"/>
    <s v="34300Z000-PG0905-Putnam U1"/>
    <x v="2"/>
    <s v="838.9364 : DRIVE, ELECTRIC MOTOR, C"/>
    <x v="0"/>
    <s v="Retirement"/>
    <x v="0"/>
    <d v="2014-12-01T00:00:00"/>
    <x v="0"/>
    <n v="0"/>
    <n v="-3979.48"/>
  </r>
  <r>
    <n v="94355408"/>
    <s v="Putnam U1"/>
    <s v="PUTNAM UNIT #1 - 5012905100"/>
    <s v="101000 Electric Plant In Service"/>
    <x v="0"/>
    <s v="2008"/>
    <d v="2008-01-01T00:00:00"/>
    <d v="2008-02-01T00:00:00"/>
    <s v="34300Z000-PG0905-Putnam U1"/>
    <x v="2"/>
    <s v="838.9364 : DRIVE, ELECTRIC MOTOR, C"/>
    <x v="0"/>
    <s v="Retirement"/>
    <x v="0"/>
    <d v="2014-12-01T00:00:00"/>
    <x v="0"/>
    <n v="-1"/>
    <n v="-28254.61"/>
  </r>
  <r>
    <n v="94355411"/>
    <s v="Putnam U1"/>
    <s v="PUTNAM UNIT #1 - 5012905100"/>
    <s v="101000 Electric Plant In Service"/>
    <x v="0"/>
    <s v="2008"/>
    <d v="2008-01-01T00:00:00"/>
    <d v="2008-02-01T00:00:00"/>
    <s v="34300Z000-PG0905-Putnam U1"/>
    <x v="2"/>
    <s v="838.9364 : DRIVE, ELECTRIC MOTOR, C"/>
    <x v="0"/>
    <s v="Retirement"/>
    <x v="0"/>
    <d v="2014-12-01T00:00:00"/>
    <x v="0"/>
    <n v="0"/>
    <n v="-14924"/>
  </r>
  <r>
    <n v="94390003"/>
    <s v="Putnam Comm"/>
    <s v="PUTNAM POWER PLANT COMMON - 5012905000"/>
    <s v="101000 Electric Plant In Service"/>
    <x v="0"/>
    <s v="2008"/>
    <d v="2008-04-01T00:00:00"/>
    <d v="2008-01-01T00:00:00"/>
    <s v="34300Z000-PG0905-Putnam Comm"/>
    <x v="2"/>
    <s v="378.3751 : DRIVE, ELECTRIC MOTOR, C"/>
    <x v="0"/>
    <s v="Retirement"/>
    <x v="0"/>
    <d v="2014-12-01T00:00:00"/>
    <x v="0"/>
    <n v="-1"/>
    <n v="-10342"/>
  </r>
  <r>
    <n v="94390049"/>
    <s v="Putnam Comm"/>
    <s v="PUTNAM PLANT STOREROOM - 5012905007"/>
    <s v="101000 Electric Plant In Service"/>
    <x v="0"/>
    <s v="2009"/>
    <d v="2009-02-01T00:00:00"/>
    <d v="2009-02-01T00:00:00"/>
    <s v="34300Z000-PG0905-Putnam Comm"/>
    <x v="2"/>
    <s v="145.0258 : COMPRESSOR BLADES (STATI"/>
    <x v="0"/>
    <s v="Retirement"/>
    <x v="0"/>
    <d v="2014-12-01T00:00:00"/>
    <x v="0"/>
    <n v="-1"/>
    <n v="-101169.56"/>
  </r>
  <r>
    <n v="94390073"/>
    <s v="Putnam U2"/>
    <s v="PUTNAM UNIT #2 - 5012905200"/>
    <s v="101000 Electric Plant In Service"/>
    <x v="0"/>
    <s v="2009"/>
    <d v="2009-03-01T00:00:00"/>
    <d v="2009-01-01T00:00:00"/>
    <s v="34500Z000-PG0905-Putnam U2"/>
    <x v="4"/>
    <s v="291.1797 : BATTERY"/>
    <x v="0"/>
    <s v="Retirement"/>
    <x v="0"/>
    <d v="2014-12-01T00:00:00"/>
    <x v="0"/>
    <n v="-1"/>
    <n v="-37664.03"/>
  </r>
  <r>
    <n v="94390086"/>
    <s v="Putnam Comm"/>
    <s v="PUTNAM PLANT STOREROOM - 5012905007"/>
    <s v="101000 Electric Plant In Service"/>
    <x v="0"/>
    <s v="2009"/>
    <d v="2009-02-01T00:00:00"/>
    <d v="2009-02-01T00:00:00"/>
    <s v="34300Z000-PG0905-Putnam Comm"/>
    <x v="2"/>
    <s v="145.0258 : COMPRESSOR BLADES (STATI"/>
    <x v="0"/>
    <s v="Retirement"/>
    <x v="0"/>
    <d v="2014-12-01T00:00:00"/>
    <x v="0"/>
    <n v="-1"/>
    <n v="-32591.93"/>
  </r>
  <r>
    <n v="94390166"/>
    <s v="Putnam Comm"/>
    <s v="PUTNAM POWER PLANT COMMON - 5012905000"/>
    <s v="101000 Electric Plant In Service"/>
    <x v="0"/>
    <s v="2009"/>
    <d v="2009-03-01T00:00:00"/>
    <d v="2009-03-01T00:00:00"/>
    <s v="34100Z000-PG0905-Putnam Comm"/>
    <x v="0"/>
    <s v="413.4265 : DRIVE, ELECTRIC MOTOR, C"/>
    <x v="0"/>
    <s v="Retirement"/>
    <x v="0"/>
    <d v="2014-12-01T00:00:00"/>
    <x v="0"/>
    <n v="0"/>
    <n v="-999.97"/>
  </r>
  <r>
    <n v="94390782"/>
    <s v="Putnam U2"/>
    <s v="PUTNAM UNIT #2 - 5012905200"/>
    <s v="101000 Electric Plant In Service"/>
    <x v="0"/>
    <s v="2008"/>
    <d v="2008-11-01T00:00:00"/>
    <d v="2008-01-01T00:00:00"/>
    <s v="34500Z000-PG0905-Putnam U2"/>
    <x v="4"/>
    <s v="683.7724 : OPERATOR SYSTEM INTERACE"/>
    <x v="0"/>
    <s v="Retirement"/>
    <x v="0"/>
    <d v="2014-12-01T00:00:00"/>
    <x v="0"/>
    <n v="0"/>
    <n v="-18436.38"/>
  </r>
  <r>
    <n v="94418648"/>
    <s v="Putnam Comm"/>
    <s v="PUTNAM PLANT STOREROOM - 5012905007"/>
    <s v="101000 Electric Plant In Service"/>
    <x v="0"/>
    <s v="2009"/>
    <d v="2009-01-01T00:00:00"/>
    <d v="2009-01-01T00:00:00"/>
    <s v="34300Z000-PG0905-Putnam Comm"/>
    <x v="2"/>
    <s v="145.0258 : COMPRESSOR BLADES (STATI"/>
    <x v="0"/>
    <s v="Retirement"/>
    <x v="0"/>
    <d v="2014-12-01T00:00:00"/>
    <x v="0"/>
    <n v="0"/>
    <n v="-0.84"/>
  </r>
  <r>
    <n v="94418665"/>
    <s v="Putnam Comm"/>
    <s v="PUTNAM POWER PLANT COMMON - 5012905000"/>
    <s v="101000 Electric Plant In Service"/>
    <x v="0"/>
    <s v="2009"/>
    <d v="2009-01-01T00:00:00"/>
    <d v="2009-01-01T00:00:00"/>
    <s v="34600Z000-PG0905-Putnam Comm"/>
    <x v="5"/>
    <s v="184.0555 : COMPRESSOR, AIR, COMPLET"/>
    <x v="0"/>
    <s v="Retirement"/>
    <x v="0"/>
    <d v="2014-12-01T00:00:00"/>
    <x v="0"/>
    <n v="-2"/>
    <n v="-91023.2"/>
  </r>
  <r>
    <n v="94453117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3.0180 : VALVE, POWER OPERATED "/>
    <x v="0"/>
    <s v="Retirement"/>
    <x v="0"/>
    <d v="2014-12-01T00:00:00"/>
    <x v="0"/>
    <n v="-1"/>
    <n v="-55504.62"/>
  </r>
  <r>
    <n v="94453182"/>
    <s v="Putnam Comm"/>
    <s v="PUTNAM POWER PLANT COMMON - 5012905000"/>
    <s v="101000 Electric Plant In Service"/>
    <x v="0"/>
    <s v="2009"/>
    <d v="2009-03-01T00:00:00"/>
    <d v="2009-03-01T00:00:00"/>
    <s v="34100Z000-PG0905-Putnam Comm"/>
    <x v="0"/>
    <s v="413.4265 : DRIVE, ELECTRIC MOTOR, C"/>
    <x v="0"/>
    <s v="Retirement"/>
    <x v="0"/>
    <d v="2014-12-01T00:00:00"/>
    <x v="0"/>
    <n v="-1"/>
    <n v="-14893.13"/>
  </r>
  <r>
    <n v="94833732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43 : AFTERBURNER"/>
    <x v="0"/>
    <s v="Retirement"/>
    <x v="0"/>
    <d v="2014-12-01T00:00:00"/>
    <x v="0"/>
    <n v="-1"/>
    <n v="-376824.78"/>
  </r>
  <r>
    <n v="94833784"/>
    <s v="Putnam Comm"/>
    <s v="PUTNAM POWER PLANT COMMON - 5012905000"/>
    <s v="101000 Electric Plant In Service"/>
    <x v="0"/>
    <s v="2009"/>
    <d v="2009-03-01T00:00:00"/>
    <d v="2009-01-01T00:00:00"/>
    <s v="34300Z000-PG0905-Putnam Comm"/>
    <x v="2"/>
    <s v="376.3705 : WATER DISTRIBUTION SYSTE"/>
    <x v="0"/>
    <s v="Retirement"/>
    <x v="0"/>
    <d v="2014-12-01T00:00:00"/>
    <x v="0"/>
    <n v="0"/>
    <n v="-179052.26"/>
  </r>
  <r>
    <n v="94899643"/>
    <s v="Putnam U2"/>
    <s v="PUTNAM UNIT #2 - 5012905200"/>
    <s v="101000 Electric Plant In Service"/>
    <x v="0"/>
    <s v="2009"/>
    <d v="2009-04-01T00:00:00"/>
    <d v="2009-01-01T00:00:00"/>
    <s v="34500Z000-PG0905-Putnam U2"/>
    <x v="4"/>
    <s v="482.5835 : GENERATOR VOLTAGE REGULA"/>
    <x v="0"/>
    <s v="Retirement"/>
    <x v="0"/>
    <d v="2014-12-01T00:00:00"/>
    <x v="0"/>
    <n v="-1"/>
    <n v="-474565.62"/>
  </r>
  <r>
    <n v="94944898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4.0227 : DRIVE, ELECTRIC MOTOR, C"/>
    <x v="0"/>
    <s v="Retirement"/>
    <x v="0"/>
    <d v="2014-12-01T00:00:00"/>
    <x v="0"/>
    <n v="0"/>
    <n v="-2448.89"/>
  </r>
  <r>
    <n v="95354861"/>
    <s v="Putnam U2"/>
    <s v="PUTNAM UNIT #2 - 5012905200"/>
    <s v="101000 Electric Plant In Service"/>
    <x v="0"/>
    <s v="2009"/>
    <d v="2009-03-01T00:00:00"/>
    <d v="2009-01-01T00:00:00"/>
    <s v="34300Z000-PG0905-Putnam U2"/>
    <x v="2"/>
    <s v="143.0173 : PUMP COMPLETE"/>
    <x v="0"/>
    <s v="Retirement"/>
    <x v="0"/>
    <d v="2014-12-01T00:00:00"/>
    <x v="0"/>
    <n v="-1"/>
    <n v="-60277.77"/>
  </r>
  <r>
    <n v="95354867"/>
    <s v="Putnam Comm"/>
    <s v="PUTNAM PLANT STOREROOM - 5012905007"/>
    <s v="101000 Electric Plant In Service"/>
    <x v="0"/>
    <s v="2008"/>
    <d v="2008-12-01T00:00:00"/>
    <d v="2008-12-01T00:00:00"/>
    <s v="34300Z000-PG0905-Putnam Comm"/>
    <x v="2"/>
    <s v="145.0280 : TRAN SEALS (INNER &amp; OUT"/>
    <x v="0"/>
    <s v="Retirement"/>
    <x v="0"/>
    <d v="2014-12-01T00:00:00"/>
    <x v="0"/>
    <n v="-1"/>
    <n v="-232271"/>
  </r>
  <r>
    <n v="95355104"/>
    <s v="Putnam Comm"/>
    <s v="PUTNAM PLANT STOREROOM - 5012905007"/>
    <s v="101000 Electric Plant In Service"/>
    <x v="0"/>
    <s v="2008"/>
    <d v="2008-12-01T00:00:00"/>
    <d v="2008-01-01T00:00:00"/>
    <s v="34300Z000-PG0905-Putnam Comm"/>
    <x v="2"/>
    <s v="145.0251 : COMPRESSOR CASING"/>
    <x v="0"/>
    <s v="Retirement"/>
    <x v="0"/>
    <d v="2014-12-01T00:00:00"/>
    <x v="0"/>
    <n v="-1"/>
    <n v="-667497.43999999994"/>
  </r>
  <r>
    <n v="95355231"/>
    <s v="Putnam U1"/>
    <s v="PUTNAM UNIT #1 - 5012905100"/>
    <s v="101000 Electric Plant In Service"/>
    <x v="0"/>
    <s v="2009"/>
    <d v="2009-03-01T00:00:00"/>
    <d v="2009-01-01T00:00:00"/>
    <s v="34300Z000-PG0905-Putnam U1"/>
    <x v="2"/>
    <s v="351.3163 : PIPING"/>
    <x v="0"/>
    <s v="Retirement"/>
    <x v="0"/>
    <d v="2014-12-01T00:00:00"/>
    <x v="0"/>
    <n v="-165"/>
    <n v="-67653.08"/>
  </r>
  <r>
    <n v="96352108"/>
    <s v="Putnam Comm"/>
    <s v="PUTNAM POWER PLANT COMMON - 5012905000"/>
    <s v="101000 Electric Plant In Service"/>
    <x v="0"/>
    <s v="2008"/>
    <d v="2008-05-01T00:00:00"/>
    <d v="2009-01-01T00:00:00"/>
    <s v="34300Z000-PG0905-Putnam Comm"/>
    <x v="2"/>
    <s v="257.1449 : PIPING"/>
    <x v="0"/>
    <s v="Retirement"/>
    <x v="0"/>
    <d v="2014-12-01T00:00:00"/>
    <x v="0"/>
    <n v="-150"/>
    <n v="-54620.69"/>
  </r>
  <r>
    <n v="96547189"/>
    <s v="Putnam Comm"/>
    <s v="PUTNAM PLANT STOREROOM - 5012905007"/>
    <s v="101000 Electric Plant In Service"/>
    <x v="0"/>
    <s v="2009"/>
    <d v="2009-10-01T00:00:00"/>
    <d v="2009-12-01T00:00:00"/>
    <s v="34300Z000-PG0905-Putnam Comm"/>
    <x v="2"/>
    <s v="145.0268 : TURBINE BLADES (ROTATING"/>
    <x v="0"/>
    <s v="Retirement"/>
    <x v="0"/>
    <d v="2014-12-01T00:00:00"/>
    <x v="0"/>
    <n v="-1"/>
    <n v="-358838"/>
  </r>
  <r>
    <n v="96628787"/>
    <s v="Putnam U1"/>
    <s v="PUTNAM UNIT #1 - 5012905100"/>
    <s v="101000 Electric Plant In Service"/>
    <x v="2"/>
    <s v="2004"/>
    <d v="2004-04-01T00:00:00"/>
    <d v="2004-01-01T00:00:00"/>
    <s v="34300Z003-PG0905-Putnam U1"/>
    <x v="2"/>
    <s v="434.4812 : CEM-COMPUTER/MICROPROCES"/>
    <x v="0"/>
    <s v="Retirement"/>
    <x v="0"/>
    <d v="2014-12-01T00:00:00"/>
    <x v="0"/>
    <n v="-1"/>
    <n v="-15292.69"/>
  </r>
  <r>
    <n v="96628790"/>
    <s v="Putnam U2"/>
    <s v="PUTNAM UNIT #2 - 5012905200"/>
    <s v="101000 Electric Plant In Service"/>
    <x v="2"/>
    <s v="2004"/>
    <d v="2004-04-01T00:00:00"/>
    <d v="2004-01-01T00:00:00"/>
    <s v="34300Z003-PG0905-Putnam U2"/>
    <x v="2"/>
    <s v="434.4812 : CEM-COMPUTER/MICROPROCES"/>
    <x v="0"/>
    <s v="Retirement"/>
    <x v="0"/>
    <d v="2014-12-01T00:00:00"/>
    <x v="0"/>
    <n v="-1"/>
    <n v="-15292.69"/>
  </r>
  <r>
    <n v="96756229"/>
    <s v="Putnam Comm"/>
    <s v="PUTNAM POWER PLANT COMMON - 5012905000"/>
    <s v="101000 Electric Plant In Service"/>
    <x v="0"/>
    <s v="2009"/>
    <d v="2009-11-01T00:00:00"/>
    <d v="2009-01-01T00:00:00"/>
    <s v="34600Z000-PG0905-Putnam Comm"/>
    <x v="5"/>
    <s v="187.010  : TRACTOR (PU 010)"/>
    <x v="0"/>
    <s v="Retirement"/>
    <x v="0"/>
    <d v="2014-12-01T00:00:00"/>
    <x v="0"/>
    <n v="0"/>
    <n v="-16616.77"/>
  </r>
  <r>
    <n v="96916007"/>
    <s v="Putnam Comm"/>
    <s v="PUTNAM PLANT STOREROOM - 5012905007"/>
    <s v="101000 Electric Plant In Service"/>
    <x v="0"/>
    <s v="2009"/>
    <d v="2009-04-01T00:00:00"/>
    <d v="2009-05-01T00:00:00"/>
    <s v="34300Z000-PG0905-Putnam Comm"/>
    <x v="2"/>
    <s v="145.0263 : FUEL NOZZLE"/>
    <x v="0"/>
    <s v="Retirement"/>
    <x v="0"/>
    <d v="2014-12-01T00:00:00"/>
    <x v="0"/>
    <n v="-1"/>
    <n v="-128560"/>
  </r>
  <r>
    <n v="97102636"/>
    <s v="Putnam U2"/>
    <s v="PUTNAM UNIT #2 - 5012905200"/>
    <s v="101000 Electric Plant In Service"/>
    <x v="0"/>
    <s v="2009"/>
    <d v="2009-04-01T00:00:00"/>
    <d v="2009-01-01T00:00:00"/>
    <s v="34500Z000-PG0905-Putnam U2"/>
    <x v="4"/>
    <s v="482.5835 : GENERATOR VOLTAGE REGULA"/>
    <x v="0"/>
    <s v="Retirement"/>
    <x v="0"/>
    <d v="2014-12-01T00:00:00"/>
    <x v="0"/>
    <n v="0"/>
    <n v="168983.71"/>
  </r>
  <r>
    <n v="97102691"/>
    <s v="Putnam U1"/>
    <s v="PUTNAM UNIT #1 - 5012905100"/>
    <s v="101000 Electric Plant In Service"/>
    <x v="0"/>
    <s v="2008"/>
    <d v="2008-12-01T00:00:00"/>
    <d v="2009-10-01T00:00:00"/>
    <s v="34300Z000-PG0905-Putnam U1"/>
    <x v="2"/>
    <s v="144.0227 : DRIVE, ELECTRIC MOTOR, C"/>
    <x v="0"/>
    <s v="Retirement"/>
    <x v="0"/>
    <d v="2014-12-01T00:00:00"/>
    <x v="0"/>
    <n v="0"/>
    <n v="124.8"/>
  </r>
  <r>
    <n v="97117183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41 : HRSG INLET DUCT"/>
    <x v="0"/>
    <s v="Retirement"/>
    <x v="0"/>
    <d v="2014-12-01T00:00:00"/>
    <x v="0"/>
    <n v="-1"/>
    <n v="-661665.72"/>
  </r>
  <r>
    <n v="97117228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42 : BURNER SECTION"/>
    <x v="0"/>
    <s v="Retirement"/>
    <x v="0"/>
    <d v="2014-12-01T00:00:00"/>
    <x v="0"/>
    <n v="-1"/>
    <n v="-360908.59"/>
  </r>
  <r>
    <n v="97117229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44 : DIFFUSER DUCT"/>
    <x v="0"/>
    <s v="Retirement"/>
    <x v="0"/>
    <d v="2014-12-01T00:00:00"/>
    <x v="0"/>
    <n v="-1"/>
    <n v="-601514.30000000005"/>
  </r>
  <r>
    <n v="97117230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45 : TURNING DUCT"/>
    <x v="0"/>
    <s v="Retirement"/>
    <x v="0"/>
    <d v="2014-12-01T00:00:00"/>
    <x v="0"/>
    <n v="-1"/>
    <n v="-601514.30000000005"/>
  </r>
  <r>
    <n v="97117231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48 : EXHAUST TRANSITION SECTI"/>
    <x v="0"/>
    <s v="Retirement"/>
    <x v="0"/>
    <d v="2014-12-01T00:00:00"/>
    <x v="0"/>
    <n v="-1"/>
    <n v="-696731.61"/>
  </r>
  <r>
    <n v="97117232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2.0133 : EXPAN JOINTS/PEN SEALS"/>
    <x v="0"/>
    <s v="Retirement"/>
    <x v="0"/>
    <d v="2014-12-01T00:00:00"/>
    <x v="0"/>
    <n v="-1"/>
    <n v="-60151.42"/>
  </r>
  <r>
    <n v="97214709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41 : HRSG INLET DUCT"/>
    <x v="0"/>
    <s v="Retirement"/>
    <x v="0"/>
    <d v="2014-12-01T00:00:00"/>
    <x v="0"/>
    <n v="-1"/>
    <n v="-669240.69999999995"/>
  </r>
  <r>
    <n v="97214754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42 : BURNER SECTION"/>
    <x v="0"/>
    <s v="Retirement"/>
    <x v="0"/>
    <d v="2014-12-01T00:00:00"/>
    <x v="0"/>
    <n v="-1"/>
    <n v="-365040.37"/>
  </r>
  <r>
    <n v="97214755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44 : DIFFUSER DUCT"/>
    <x v="0"/>
    <s v="Retirement"/>
    <x v="0"/>
    <d v="2014-12-01T00:00:00"/>
    <x v="0"/>
    <n v="-1"/>
    <n v="-608400.64000000001"/>
  </r>
  <r>
    <n v="97214756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45 : TURNING DUCT"/>
    <x v="0"/>
    <s v="Retirement"/>
    <x v="0"/>
    <d v="2014-12-01T00:00:00"/>
    <x v="0"/>
    <n v="-1"/>
    <n v="-608400.64000000001"/>
  </r>
  <r>
    <n v="97214757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48 : EXHAUST TRANSITION SECTI"/>
    <x v="0"/>
    <s v="Retirement"/>
    <x v="0"/>
    <d v="2014-12-01T00:00:00"/>
    <x v="0"/>
    <n v="-1"/>
    <n v="-730080.69"/>
  </r>
  <r>
    <n v="97214758"/>
    <s v="Putnam U2"/>
    <s v="PUTNAM UNIT #2 - 5012905200"/>
    <s v="101000 Electric Plant In Service"/>
    <x v="0"/>
    <s v="2009"/>
    <d v="2009-04-01T00:00:00"/>
    <d v="2009-01-01T00:00:00"/>
    <s v="34300Z000-PG0905-Putnam U2"/>
    <x v="2"/>
    <s v="142.0133 : EXPAN JOINTS/PEN SEALS"/>
    <x v="0"/>
    <s v="Retirement"/>
    <x v="0"/>
    <d v="2014-12-01T00:00:00"/>
    <x v="0"/>
    <n v="-1"/>
    <n v="-60840.08"/>
  </r>
  <r>
    <n v="97495497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11317.57"/>
  </r>
  <r>
    <n v="97495503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49794.91"/>
  </r>
  <r>
    <n v="97495506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52487.4"/>
  </r>
  <r>
    <n v="97495518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99748.28"/>
  </r>
  <r>
    <n v="97495521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0219.47"/>
  </r>
  <r>
    <n v="97495524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1094.53"/>
  </r>
  <r>
    <n v="97495527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1262.81"/>
  </r>
  <r>
    <n v="97495530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7060.07"/>
  </r>
  <r>
    <n v="97495533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8322.17"/>
  </r>
  <r>
    <n v="97495539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109904.01"/>
  </r>
  <r>
    <n v="97495548"/>
    <s v="Putnam U1"/>
    <s v="PUTNAM UNIT #1 - 5012905100"/>
    <s v="101000 Electric Plant In Service"/>
    <x v="0"/>
    <s v="2007"/>
    <d v="2007-12-01T00:00:00"/>
    <d v="2007-12-01T00:00:00"/>
    <s v="34300Z000-PG0905-Putnam U1"/>
    <x v="2"/>
    <s v="145.0263 : FUEL NOZZLE"/>
    <x v="0"/>
    <s v="Retirement"/>
    <x v="0"/>
    <d v="2014-12-01T00:00:00"/>
    <x v="0"/>
    <n v="-1"/>
    <n v="-57184.86"/>
  </r>
  <r>
    <n v="97495551"/>
    <s v="Putnam U1"/>
    <s v="PUTNAM UNIT #1 - 5012905100"/>
    <s v="101000 Electric Plant In Service"/>
    <x v="0"/>
    <s v="2006"/>
    <d v="2006-11-01T00:00:00"/>
    <d v="2006-12-01T00:00:00"/>
    <s v="34300Z000-PG0905-Putnam U1"/>
    <x v="2"/>
    <s v="145.0258 : COMPRESSOR BLADES (STATI"/>
    <x v="0"/>
    <s v="Retirement"/>
    <x v="0"/>
    <d v="2014-12-01T00:00:00"/>
    <x v="0"/>
    <n v="-1"/>
    <n v="-98671.29"/>
  </r>
  <r>
    <n v="97497205"/>
    <s v="Putnam U1"/>
    <s v="PUTNAM UNIT #1 - 5012905100"/>
    <s v="101000 Electric Plant In Service"/>
    <x v="0"/>
    <s v="2008"/>
    <d v="2008-12-01T00:00:00"/>
    <d v="2008-01-01T00:00:00"/>
    <s v="34300Z000-PG0905-Putnam U1"/>
    <x v="2"/>
    <s v="145.0251 : COMPRESSOR CASING"/>
    <x v="0"/>
    <s v="Retirement"/>
    <x v="0"/>
    <d v="2014-12-01T00:00:00"/>
    <x v="0"/>
    <n v="0"/>
    <n v="-584444.86"/>
  </r>
  <r>
    <n v="97497275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5.0258 : COMPRESSOR BLADES (STATI"/>
    <x v="0"/>
    <s v="Retirement"/>
    <x v="0"/>
    <d v="2014-12-01T00:00:00"/>
    <x v="0"/>
    <n v="0"/>
    <n v="-143578.25"/>
  </r>
  <r>
    <n v="97497277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5.0263 : FUEL NOZZLE"/>
    <x v="0"/>
    <s v="Retirement"/>
    <x v="0"/>
    <d v="2014-12-01T00:00:00"/>
    <x v="0"/>
    <n v="0"/>
    <n v="-7533.18"/>
  </r>
  <r>
    <n v="97497279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5.0276 : COMP/TURB ROTOR WBLAD"/>
    <x v="0"/>
    <s v="Retirement"/>
    <x v="0"/>
    <d v="2014-12-01T00:00:00"/>
    <x v="0"/>
    <n v="0"/>
    <n v="-91837.33"/>
  </r>
  <r>
    <n v="97497280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5.0253 : CLAMSHELLS"/>
    <x v="0"/>
    <s v="Retirement"/>
    <x v="0"/>
    <d v="2014-12-01T00:00:00"/>
    <x v="0"/>
    <n v="0"/>
    <n v="-15296.78"/>
  </r>
  <r>
    <n v="97497281"/>
    <s v="Putnam U1"/>
    <s v="PUTNAM UNIT #1 - 5012905100"/>
    <s v="101000 Electric Plant In Service"/>
    <x v="0"/>
    <s v="2008"/>
    <d v="2008-12-01T00:00:00"/>
    <d v="2008-12-01T00:00:00"/>
    <s v="34300Z000-PG0905-Putnam U1"/>
    <x v="2"/>
    <s v="145.0254 : CROSS FLAME TUBES"/>
    <x v="0"/>
    <s v="Retirement"/>
    <x v="0"/>
    <d v="2014-12-01T00:00:00"/>
    <x v="0"/>
    <n v="0"/>
    <n v="-12751.03"/>
  </r>
  <r>
    <n v="97497325"/>
    <s v="Putnam Comm"/>
    <s v="PUTNAM POWER PLANT COMMON - 5012905000"/>
    <s v="101000 Electric Plant In Service"/>
    <x v="0"/>
    <s v="2009"/>
    <d v="2009-03-01T00:00:00"/>
    <d v="2009-04-01T00:00:00"/>
    <s v="34100Z000-PG0905-Putnam Comm"/>
    <x v="0"/>
    <s v="413.4265 : DRIVE, ELECTRIC MOTOR, C"/>
    <x v="0"/>
    <s v="Retirement"/>
    <x v="0"/>
    <d v="2014-12-01T00:00:00"/>
    <x v="0"/>
    <n v="0"/>
    <n v="-2138.6799999999998"/>
  </r>
  <r>
    <n v="97497335"/>
    <s v="Putnam U2"/>
    <s v="PUTNAM UNIT #2 - 5012905200"/>
    <s v="101000 Electric Plant In Service"/>
    <x v="0"/>
    <s v="2008"/>
    <d v="2008-12-01T00:00:00"/>
    <d v="2008-01-01T00:00:00"/>
    <s v="34500Z000-PG0905-Putnam U2"/>
    <x v="4"/>
    <s v="683.7724 : OPERATOR SYSTEM INTERACE"/>
    <x v="0"/>
    <s v="Retirement"/>
    <x v="0"/>
    <d v="2014-12-01T00:00:00"/>
    <x v="0"/>
    <n v="-1"/>
    <n v="-1744.13"/>
  </r>
  <r>
    <n v="97497385"/>
    <s v="Putnam Comm"/>
    <s v="PUTNAM POWER PLANT COMMON - 5012905000"/>
    <s v="101000 Electric Plant In Service"/>
    <x v="0"/>
    <s v="2009"/>
    <d v="2009-03-01T00:00:00"/>
    <d v="2009-01-01T00:00:00"/>
    <s v="34300Z000-PG0905-Putnam Comm"/>
    <x v="2"/>
    <s v="376.3701 : MOTOR STATIONARY WINDING"/>
    <x v="0"/>
    <s v="Retirement"/>
    <x v="0"/>
    <d v="2014-12-01T00:00:00"/>
    <x v="0"/>
    <n v="-1"/>
    <n v="-30167.25"/>
  </r>
  <r>
    <n v="97572495"/>
    <s v="Putnam Comm"/>
    <s v="PUTNAM POWER PLANT COMMON - 5012905000"/>
    <s v="101000 Electric Plant In Service"/>
    <x v="0"/>
    <s v="2008"/>
    <d v="2008-08-01T00:00:00"/>
    <d v="2008-08-01T00:00:00"/>
    <s v="34100Z000-PG0905-Putnam Comm"/>
    <x v="0"/>
    <s v="413.4265 : DRIVE, ELECTRIC MOTOR, C"/>
    <x v="0"/>
    <s v="Retirement"/>
    <x v="0"/>
    <d v="2014-12-01T00:00:00"/>
    <x v="0"/>
    <n v="-1"/>
    <n v="-25161.47"/>
  </r>
  <r>
    <n v="97612099"/>
    <s v="Putnam Comm"/>
    <s v="PUTNAM POWER PLANT COMMON - 5012905000"/>
    <s v="101000 Electric Plant In Service"/>
    <x v="0"/>
    <s v="2008"/>
    <d v="2008-11-01T00:00:00"/>
    <d v="2008-01-01T00:00:00"/>
    <s v="34600Z000-PG0905-Putnam Comm"/>
    <x v="5"/>
    <s v="187.0874 : TRUCK, PLATFORM, INDUSTR"/>
    <x v="0"/>
    <s v="Retirement"/>
    <x v="0"/>
    <d v="2014-12-01T00:00:00"/>
    <x v="0"/>
    <n v="-1"/>
    <n v="-5160.91"/>
  </r>
  <r>
    <n v="97975589"/>
    <s v="Putnam Comm"/>
    <s v="PUTNAM POWER PLANT COMMON - 5012905000"/>
    <s v="101000 Electric Plant In Service"/>
    <x v="0"/>
    <s v="2009"/>
    <d v="2009-03-01T00:00:00"/>
    <d v="2010-03-01T00:00:00"/>
    <s v="34100Z000-PG0905-Putnam Comm"/>
    <x v="0"/>
    <s v="413.4265 : DRIVE, ELECTRIC MOTOR, C"/>
    <x v="0"/>
    <s v="Retirement"/>
    <x v="0"/>
    <d v="2014-12-01T00:00:00"/>
    <x v="0"/>
    <n v="0"/>
    <n v="-389"/>
  </r>
  <r>
    <n v="98275461"/>
    <s v="Putnam Comm"/>
    <s v="PUTNAM PLANT STOREROOM - 5012905007"/>
    <s v="101000 Electric Plant In Service"/>
    <x v="0"/>
    <s v="2009"/>
    <d v="2009-08-01T00:00:00"/>
    <d v="2009-08-01T00:00:00"/>
    <s v="34300Z000-PG0905-Putnam Comm"/>
    <x v="2"/>
    <s v="145.0280 : TRAN SEALS (INNER &amp; OUT"/>
    <x v="0"/>
    <s v="Retirement"/>
    <x v="0"/>
    <d v="2014-12-01T00:00:00"/>
    <x v="0"/>
    <n v="-1"/>
    <n v="-13218.75"/>
  </r>
  <r>
    <n v="98276371"/>
    <s v="Putnam Comm"/>
    <s v="PUTNAM POWER PLANT COMMON - 5012905000"/>
    <s v="101000 Electric Plant In Service"/>
    <x v="0"/>
    <s v="2009"/>
    <d v="2009-08-01T00:00:00"/>
    <d v="2009-01-01T00:00:00"/>
    <s v="34600Z000-PG0905-Putnam Comm"/>
    <x v="5"/>
    <s v="183.0521 : COMPRESSOR, AIR, COMPLET"/>
    <x v="0"/>
    <s v="Retirement"/>
    <x v="0"/>
    <d v="2014-12-01T00:00:00"/>
    <x v="0"/>
    <n v="-1"/>
    <n v="-34739.230000000003"/>
  </r>
  <r>
    <n v="98777305"/>
    <s v="Putnam U2"/>
    <s v="PUTNAM UNIT #2 - 5012905200"/>
    <s v="101000 Electric Plant In Service"/>
    <x v="0"/>
    <s v="2009"/>
    <d v="2009-02-01T00:00:00"/>
    <d v="2009-03-01T00:00:00"/>
    <s v="34300Z000-PG0905-Putnam U2"/>
    <x v="2"/>
    <s v="145.0260 : INTERSTAGE SEAL ASSY"/>
    <x v="0"/>
    <s v="Retirement"/>
    <x v="0"/>
    <d v="2014-12-01T00:00:00"/>
    <x v="0"/>
    <n v="-1"/>
    <n v="-137800"/>
  </r>
  <r>
    <n v="98777308"/>
    <s v="Putnam U2"/>
    <s v="PUTNAM UNIT #2 - 5012905200"/>
    <s v="101000 Electric Plant In Service"/>
    <x v="0"/>
    <s v="2009"/>
    <d v="2009-02-01T00:00:00"/>
    <d v="2009-03-01T00:00:00"/>
    <s v="34300Z000-PG0905-Putnam U2"/>
    <x v="2"/>
    <s v="145.0260 : INTERSTAGE SEAL ASSY"/>
    <x v="0"/>
    <s v="Retirement"/>
    <x v="0"/>
    <d v="2014-12-01T00:00:00"/>
    <x v="0"/>
    <n v="-1"/>
    <n v="-140400"/>
  </r>
  <r>
    <n v="98777311"/>
    <s v="Putnam U2"/>
    <s v="PUTNAM UNIT #2 - 5012905200"/>
    <s v="101000 Electric Plant In Service"/>
    <x v="0"/>
    <s v="2009"/>
    <d v="2009-02-01T00:00:00"/>
    <d v="2009-03-01T00:00:00"/>
    <s v="34300Z000-PG0905-Putnam U2"/>
    <x v="2"/>
    <s v="145.0260 : INTERSTAGE SEAL ASSY"/>
    <x v="0"/>
    <s v="Retirement"/>
    <x v="0"/>
    <d v="2014-12-01T00:00:00"/>
    <x v="0"/>
    <n v="-1"/>
    <n v="-143000"/>
  </r>
  <r>
    <n v="98777496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497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498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499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1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2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3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4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5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6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7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8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09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10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11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12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58 : COMPRESSOR BLADES (STATI"/>
    <x v="0"/>
    <s v="Retirement"/>
    <x v="0"/>
    <d v="2014-12-01T00:00:00"/>
    <x v="0"/>
    <n v="-1"/>
    <n v="-10885.7"/>
  </r>
  <r>
    <n v="98777520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60 : INTERSTAGE SEAL ASSY"/>
    <x v="0"/>
    <s v="Retirement"/>
    <x v="0"/>
    <d v="2014-12-01T00:00:00"/>
    <x v="0"/>
    <n v="0"/>
    <n v="-45591.86"/>
  </r>
  <r>
    <n v="98777521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60 : INTERSTAGE SEAL ASSY"/>
    <x v="0"/>
    <s v="Retirement"/>
    <x v="0"/>
    <d v="2014-12-01T00:00:00"/>
    <x v="0"/>
    <n v="0"/>
    <n v="-45591.86"/>
  </r>
  <r>
    <n v="98777522"/>
    <s v="Putnam U2"/>
    <s v="PUTNAM UNIT #2 - 5012905200"/>
    <s v="101000 Electric Plant In Service"/>
    <x v="0"/>
    <s v="2009"/>
    <d v="2009-04-01T00:00:00"/>
    <d v="2009-04-01T00:00:00"/>
    <s v="34300Z000-PG0905-Putnam U2"/>
    <x v="2"/>
    <s v="145.0260 : INTERSTAGE SEAL ASSY"/>
    <x v="0"/>
    <s v="Retirement"/>
    <x v="0"/>
    <d v="2014-12-01T00:00:00"/>
    <x v="0"/>
    <n v="0"/>
    <n v="-45591.99"/>
  </r>
  <r>
    <n v="98953695"/>
    <s v="Putnam Comm"/>
    <s v="PUTNAM POWER PLANT COMMON - 5012905000"/>
    <s v="101000 Electric Plant In Service"/>
    <x v="0"/>
    <s v="1993"/>
    <d v="1993-07-01T00:00:00"/>
    <d v="1993-07-01T00:00:00"/>
    <s v="34600Z000-PG0905-Putnam Comm"/>
    <x v="5"/>
    <s v="186.0647 : RADIO COMMUNICATION SYST"/>
    <x v="0"/>
    <s v="Retirement"/>
    <x v="0"/>
    <d v="2014-12-01T00:00:00"/>
    <x v="0"/>
    <n v="0"/>
    <n v="-22369.86"/>
  </r>
  <r>
    <n v="98953698"/>
    <s v="Putnam Comm"/>
    <s v="PUTNAM POWER PLANT COMMON - 5012905000"/>
    <s v="101000 Electric Plant In Service"/>
    <x v="0"/>
    <s v="1992"/>
    <d v="1992-07-01T00:00:00"/>
    <d v="1992-07-01T00:00:00"/>
    <s v="34600Z000-PG0905-Putnam Comm"/>
    <x v="5"/>
    <s v="186.0647 : RADIO COMMUNICATION SYST"/>
    <x v="0"/>
    <s v="Retirement"/>
    <x v="0"/>
    <d v="2014-12-01T00:00:00"/>
    <x v="0"/>
    <n v="0"/>
    <n v="-2130"/>
  </r>
  <r>
    <n v="98953701"/>
    <s v="Putnam Comm"/>
    <s v="PUTNAM POWER PLANT COMMON - 5012905000"/>
    <s v="101000 Electric Plant In Service"/>
    <x v="0"/>
    <s v="1989"/>
    <d v="1989-07-01T00:00:00"/>
    <d v="1989-07-01T00:00:00"/>
    <s v="34600Z000-PG0905-Putnam Comm"/>
    <x v="5"/>
    <s v="186.0647 : RADIO COMMUNICATION SYST"/>
    <x v="0"/>
    <s v="Retirement"/>
    <x v="0"/>
    <d v="2014-12-01T00:00:00"/>
    <x v="0"/>
    <n v="0"/>
    <n v="-6452.93"/>
  </r>
  <r>
    <n v="98996687"/>
    <s v="Putnam Comm"/>
    <s v="PUTNAM POWER PLANT COMMON - 5012905000"/>
    <s v="101000 Electric Plant In Service"/>
    <x v="0"/>
    <s v="1999"/>
    <d v="1999-07-01T00:00:00"/>
    <d v="1999-07-01T00:00:00"/>
    <s v="34600Z000-PG0905-Putnam Comm"/>
    <x v="5"/>
    <s v="192.1843 : FORK LIFT"/>
    <x v="0"/>
    <s v="Retirement"/>
    <x v="0"/>
    <d v="2014-12-01T00:00:00"/>
    <x v="0"/>
    <n v="0"/>
    <n v="-40093.94"/>
  </r>
  <r>
    <n v="98996750"/>
    <s v="Putnam Comm"/>
    <s v="PUTNAM POWER PLANT COMMON - 5012905000"/>
    <s v="101000 Electric Plant In Service"/>
    <x v="0"/>
    <s v="1999"/>
    <d v="1999-07-01T00:00:00"/>
    <d v="1999-07-01T00:00:00"/>
    <s v="34600Z000-PG0905-Putnam Comm"/>
    <x v="5"/>
    <s v="186.0652 : PAX PHONE SYSTEM"/>
    <x v="0"/>
    <s v="Retirement"/>
    <x v="0"/>
    <d v="2014-12-01T00:00:00"/>
    <x v="0"/>
    <n v="0"/>
    <n v="-40501.83"/>
  </r>
  <r>
    <n v="98996776"/>
    <s v="Putnam Comm"/>
    <s v="PUTNAM POWER PLANT COMMON - 5012905000"/>
    <s v="101000 Electric Plant In Service"/>
    <x v="0"/>
    <s v="1990"/>
    <d v="1990-07-01T00:00:00"/>
    <d v="1990-07-01T00:00:00"/>
    <s v="34600Z000-PG0905-Putnam Comm"/>
    <x v="5"/>
    <s v="186.0653 : PUBLIC ADDRESS SYSTEM (G"/>
    <x v="0"/>
    <s v="Retirement"/>
    <x v="0"/>
    <d v="2014-12-01T00:00:00"/>
    <x v="0"/>
    <n v="0"/>
    <n v="-848.55"/>
  </r>
  <r>
    <n v="98996875"/>
    <s v="Putnam Comm"/>
    <s v="PUTNAM POWER PLANT COMMON - 5012905000"/>
    <s v="101000 Electric Plant In Service"/>
    <x v="0"/>
    <s v="1991"/>
    <d v="1991-07-01T00:00:00"/>
    <d v="1991-07-01T00:00:00"/>
    <s v="34600Z000-PG0905-Putnam Comm"/>
    <x v="5"/>
    <s v="186.0652 : PAX PHONE SYSTEM"/>
    <x v="0"/>
    <s v="Retirement"/>
    <x v="0"/>
    <d v="2014-12-01T00:00:00"/>
    <x v="0"/>
    <n v="0"/>
    <n v="-151656.72"/>
  </r>
  <r>
    <n v="99013201"/>
    <s v="Putnam Comm"/>
    <s v="PUTNAM PLANT STOREROOM - 5012905007"/>
    <s v="101000 Electric Plant In Service"/>
    <x v="0"/>
    <s v="2010"/>
    <d v="2010-04-01T00:00:00"/>
    <d v="2010-05-01T00:00:00"/>
    <s v="34300Z000-PG0905-Putnam Comm"/>
    <x v="2"/>
    <s v="145.0263 : FUEL NOZZLE"/>
    <x v="0"/>
    <s v="Retirement"/>
    <x v="0"/>
    <d v="2014-12-01T00:00:00"/>
    <x v="0"/>
    <n v="-1"/>
    <n v="-171562"/>
  </r>
  <r>
    <n v="99125598"/>
    <s v="Putnam U1"/>
    <s v="PUTNAM UNIT #1 - 5012905100"/>
    <s v="101000 Electric Plant In Service"/>
    <x v="0"/>
    <s v="2009"/>
    <d v="2009-10-01T00:00:00"/>
    <d v="2009-10-01T00:00:00"/>
    <s v="34300Z000-PG0905-Putnam U1"/>
    <x v="2"/>
    <s v="144.0227 : DRIVE, ELECTRIC MOTOR, C"/>
    <x v="0"/>
    <s v="Retirement"/>
    <x v="0"/>
    <d v="2014-12-01T00:00:00"/>
    <x v="0"/>
    <n v="0"/>
    <n v="-10570.65"/>
  </r>
  <r>
    <n v="99125671"/>
    <s v="Putnam U1"/>
    <s v="PUTNAM UNIT #1 - 5012905100"/>
    <s v="101000 Electric Plant In Service"/>
    <x v="0"/>
    <s v="2009"/>
    <d v="2009-10-01T00:00:00"/>
    <d v="2009-10-01T00:00:00"/>
    <s v="34300Z000-PG0905-Putnam U1"/>
    <x v="2"/>
    <s v="838.9364 : DRIVE, ELECTRIC MOTOR, C"/>
    <x v="0"/>
    <s v="Retirement"/>
    <x v="0"/>
    <d v="2014-12-01T00:00:00"/>
    <x v="0"/>
    <n v="0"/>
    <n v="-4114.76"/>
  </r>
  <r>
    <n v="99125761"/>
    <s v="Putnam U1"/>
    <s v="PUTNAM UNIT #1 - 5012905100"/>
    <s v="101000 Electric Plant In Service"/>
    <x v="0"/>
    <s v="2005"/>
    <d v="2005-06-01T00:00:00"/>
    <d v="2005-06-01T00:00:00"/>
    <s v="34300Z000-PG0905-Putnam U1"/>
    <x v="2"/>
    <s v="838.9364 : DRIVE, ELECTRIC MOTOR, C"/>
    <x v="0"/>
    <s v="Retirement"/>
    <x v="0"/>
    <d v="2014-12-01T00:00:00"/>
    <x v="0"/>
    <n v="-1"/>
    <n v="-47250.95"/>
  </r>
  <r>
    <n v="99125773"/>
    <s v="Putnam U1"/>
    <s v="PUTNAM UNIT #1 - 5012905100"/>
    <s v="101000 Electric Plant In Service"/>
    <x v="0"/>
    <s v="2008"/>
    <d v="2008-12-01T00:00:00"/>
    <d v="2009-01-01T00:00:00"/>
    <s v="34300Z000-PG0905-Putnam U1"/>
    <x v="2"/>
    <s v="144.0227 : DRIVE, ELECTRIC MOTOR, C"/>
    <x v="0"/>
    <s v="Retirement"/>
    <x v="0"/>
    <d v="2014-12-01T00:00:00"/>
    <x v="0"/>
    <n v="-1"/>
    <n v="-24459.58"/>
  </r>
  <r>
    <n v="99141675"/>
    <s v="Putnam Comm"/>
    <s v="PUTNAM POWER PLANT COMMON - 5012905000"/>
    <s v="101000 Electric Plant In Service"/>
    <x v="0"/>
    <s v="2009"/>
    <d v="2009-10-01T00:00:00"/>
    <d v="2009-01-01T00:00:00"/>
    <s v="34100Z000-PG0905-Putnam Comm"/>
    <x v="0"/>
    <s v="327.2524 : ROOF"/>
    <x v="0"/>
    <s v="Retirement"/>
    <x v="0"/>
    <d v="2014-12-01T00:00:00"/>
    <x v="0"/>
    <n v="0"/>
    <n v="-128604.47"/>
  </r>
  <r>
    <n v="99263412"/>
    <s v="Putnam Comm"/>
    <s v="PUTNAM PLANT STOREROOM - 5012905007"/>
    <s v="101000 Electric Plant In Service"/>
    <x v="0"/>
    <s v="2009"/>
    <d v="2009-12-01T00:00:00"/>
    <d v="2009-12-01T00:00:00"/>
    <s v="34300Z000-PG0905-Putnam Comm"/>
    <x v="2"/>
    <s v="145.0269 : TURBINE BLADES(STATIONAR"/>
    <x v="0"/>
    <s v="Retirement"/>
    <x v="0"/>
    <d v="2014-12-01T00:00:00"/>
    <x v="0"/>
    <n v="0"/>
    <n v="-58735.69"/>
  </r>
  <r>
    <n v="99263468"/>
    <s v="Putnam U2"/>
    <s v="PUTNAM UNIT #2 - 5012905200"/>
    <s v="101000 Electric Plant In Service"/>
    <x v="0"/>
    <s v="2009"/>
    <d v="2009-11-01T00:00:00"/>
    <d v="2009-01-01T00:00:00"/>
    <s v="34500Z000-PG0905-Putnam U2"/>
    <x v="4"/>
    <s v="291.1797 : BATTERY"/>
    <x v="0"/>
    <s v="Retirement"/>
    <x v="0"/>
    <d v="2014-12-01T00:00:00"/>
    <x v="0"/>
    <n v="-2"/>
    <n v="-56242.83"/>
  </r>
  <r>
    <n v="99319102"/>
    <s v="Putnam Comm"/>
    <s v="PUTNAM POWER PLANT COMMON - 5012905000"/>
    <s v="101000 Electric Plant In Service"/>
    <x v="0"/>
    <s v="2009"/>
    <d v="2009-12-01T00:00:00"/>
    <d v="2009-01-01T00:00:00"/>
    <s v="34100Z000-PG0905-Putnam Comm"/>
    <x v="0"/>
    <s v="340.9806 : FLOOR COVERING"/>
    <x v="0"/>
    <s v="Retirement"/>
    <x v="0"/>
    <d v="2014-12-01T00:00:00"/>
    <x v="0"/>
    <n v="-1"/>
    <n v="-10795.48"/>
  </r>
  <r>
    <n v="99594542"/>
    <s v="Putnam Comm"/>
    <s v="PUTNAM POWER PLANT COMMON - 5012905000"/>
    <s v="101000 Electric Plant In Service"/>
    <x v="0"/>
    <s v="2009"/>
    <d v="2009-06-01T00:00:00"/>
    <d v="2009-09-01T00:00:00"/>
    <s v="34300Z000-PG0905-Putnam Comm"/>
    <x v="2"/>
    <s v="376.3692 : DRIVE, ELECTRIC MOTOR, C"/>
    <x v="0"/>
    <s v="Retirement"/>
    <x v="0"/>
    <d v="2014-12-01T00:00:00"/>
    <x v="0"/>
    <n v="-1"/>
    <n v="-51580.07"/>
  </r>
  <r>
    <n v="99674394"/>
    <s v="Putnam U2"/>
    <s v="PUTNAM UNIT #2 - 5012905200"/>
    <s v="101000 Electric Plant In Service"/>
    <x v="0"/>
    <s v="2009"/>
    <d v="2009-12-01T00:00:00"/>
    <d v="2009-01-01T00:00:00"/>
    <s v="34500Z000-PG0905-Putnam U2"/>
    <x v="4"/>
    <s v="482.5835 : GENERATOR VOLTAGE REGULA"/>
    <x v="0"/>
    <s v="Retirement"/>
    <x v="0"/>
    <d v="2014-12-01T00:00:00"/>
    <x v="0"/>
    <n v="-1"/>
    <n v="-290707.24"/>
  </r>
  <r>
    <n v="99674513"/>
    <s v="Putnam U2"/>
    <s v="PUTNAM UNIT #2 - 5012905200"/>
    <s v="101000 Electric Plant In Service"/>
    <x v="0"/>
    <s v="2009"/>
    <d v="2009-12-01T00:00:00"/>
    <d v="2010-02-01T00:00:00"/>
    <s v="34300Z000-PG0905-Putnam U2"/>
    <x v="2"/>
    <s v="838.9379 : COOLING AND FILTER SYSTE"/>
    <x v="0"/>
    <s v="Retirement"/>
    <x v="0"/>
    <d v="2014-12-01T00:00:00"/>
    <x v="0"/>
    <n v="-1"/>
    <n v="-52087.32"/>
  </r>
  <r>
    <n v="99802465"/>
    <s v="Putnam Comm"/>
    <s v="PUTNAM PLANT STOREROOM - 5012905007"/>
    <s v="101000 Electric Plant In Service"/>
    <x v="0"/>
    <s v="2009"/>
    <d v="2009-12-01T00:00:00"/>
    <d v="2009-12-01T00:00:00"/>
    <s v="34300Z000-PG0905-Putnam Comm"/>
    <x v="2"/>
    <s v="838.9364 : DRIVE, ELECTRIC MOTOR, C"/>
    <x v="0"/>
    <s v="Retirement"/>
    <x v="0"/>
    <d v="2014-12-01T00:00:00"/>
    <x v="0"/>
    <n v="-1"/>
    <n v="-32639.8"/>
  </r>
  <r>
    <n v="99847225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25230.73"/>
  </r>
  <r>
    <n v="99847226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37684.379999999997"/>
  </r>
  <r>
    <n v="99847227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48297.34"/>
  </r>
  <r>
    <n v="99847228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44364.39"/>
  </r>
  <r>
    <n v="99847229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42901.69"/>
  </r>
  <r>
    <n v="99847230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30428.07"/>
  </r>
  <r>
    <n v="99847231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28395.05"/>
  </r>
  <r>
    <n v="99847232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32507"/>
  </r>
  <r>
    <n v="99847233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29646.799999999999"/>
  </r>
  <r>
    <n v="99847234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24460.77"/>
  </r>
  <r>
    <n v="99847235"/>
    <s v="Putnam Comm"/>
    <s v="PUTNAM PLANT STOREROOM - 5012905007"/>
    <s v="101000 Electric Plant In Service"/>
    <x v="0"/>
    <s v="2009"/>
    <d v="2009-08-01T00:00:00"/>
    <d v="2009-09-01T00:00:00"/>
    <s v="34300Z000-PG0905-Putnam Comm"/>
    <x v="2"/>
    <s v="145.0257 : COMPRESSOR BLADES (ROTAT"/>
    <x v="0"/>
    <s v="Retirement"/>
    <x v="0"/>
    <d v="2014-12-01T00:00:00"/>
    <x v="0"/>
    <n v="-1"/>
    <n v="-34869.43"/>
  </r>
  <r>
    <n v="99847442"/>
    <s v="Putnam Comm"/>
    <s v="PUTNAM PLANT STOREROOM - 5012905007"/>
    <s v="101000 Electric Plant In Service"/>
    <x v="0"/>
    <s v="2009"/>
    <d v="2009-11-01T00:00:00"/>
    <d v="2009-01-01T00:00:00"/>
    <s v="34300Z000-PG0905-Putnam Comm"/>
    <x v="2"/>
    <s v="144.0219 : SPECIAL VALVE"/>
    <x v="0"/>
    <s v="Retirement"/>
    <x v="0"/>
    <d v="2014-12-01T00:00:00"/>
    <x v="0"/>
    <n v="-1"/>
    <n v="-11981.38"/>
  </r>
  <r>
    <n v="99847496"/>
    <s v="Putnam Comm"/>
    <s v="PUTNAM POWER PLANT COMMON - 5012905000"/>
    <s v="101000 Electric Plant In Service"/>
    <x v="0"/>
    <s v="2009"/>
    <d v="2009-11-01T00:00:00"/>
    <d v="2009-01-01T00:00:00"/>
    <s v="34100Z000-PG0905-Putnam Comm"/>
    <x v="0"/>
    <s v="340.9797 : AIR HANDLER"/>
    <x v="0"/>
    <s v="Retirement"/>
    <x v="0"/>
    <d v="2014-12-01T00:00:00"/>
    <x v="0"/>
    <n v="-1"/>
    <n v="-1840.56"/>
  </r>
  <r>
    <n v="99847514"/>
    <s v="Putnam Comm"/>
    <s v="PUTNAM POWER PLANT COMMON - 5012905000"/>
    <s v="101000 Electric Plant In Service"/>
    <x v="0"/>
    <s v="2009"/>
    <d v="2009-11-01T00:00:00"/>
    <d v="2009-01-01T00:00:00"/>
    <s v="34100Z000-PG0905-Putnam Comm"/>
    <x v="0"/>
    <s v="340.9800 : CONDENSER/COMPRESSOR"/>
    <x v="0"/>
    <s v="Retirement"/>
    <x v="0"/>
    <d v="2014-12-01T00:00:00"/>
    <x v="0"/>
    <n v="-1"/>
    <n v="-1366.48"/>
  </r>
  <r>
    <n v="99847515"/>
    <s v="Putnam Comm"/>
    <s v="PUTNAM POWER PLANT COMMON - 5012905000"/>
    <s v="101000 Electric Plant In Service"/>
    <x v="0"/>
    <s v="2009"/>
    <d v="2009-11-01T00:00:00"/>
    <d v="2009-01-01T00:00:00"/>
    <s v="34100Z000-PG0905-Putnam Comm"/>
    <x v="0"/>
    <s v="340.9803 : CONTROL SYSTEM HVAC"/>
    <x v="0"/>
    <s v="Retirement"/>
    <x v="0"/>
    <d v="2014-12-01T00:00:00"/>
    <x v="0"/>
    <n v="-1"/>
    <n v="-683.24"/>
  </r>
  <r>
    <n v="99847516"/>
    <s v="Putnam Comm"/>
    <s v="PUTNAM POWER PLANT COMMON - 5012905000"/>
    <s v="101000 Electric Plant In Service"/>
    <x v="0"/>
    <s v="2009"/>
    <d v="2009-11-01T00:00:00"/>
    <d v="2009-01-01T00:00:00"/>
    <s v="34100Z000-PG0905-Putnam Comm"/>
    <x v="0"/>
    <s v="340.9805 : DUCTWORK "/>
    <x v="0"/>
    <s v="Retirement"/>
    <x v="0"/>
    <d v="2014-12-01T00:00:00"/>
    <x v="0"/>
    <n v="-1"/>
    <n v="-1366.47"/>
  </r>
  <r>
    <n v="99847517"/>
    <s v="Putnam U2"/>
    <s v="PUTNAM UNIT #2 - 5012905200"/>
    <s v="101000 Electric Plant In Service"/>
    <x v="0"/>
    <s v="2009"/>
    <d v="2009-12-01T00:00:00"/>
    <d v="2009-12-01T00:00:00"/>
    <s v="34300Z000-PG0905-Putnam U2"/>
    <x v="2"/>
    <s v="838.9364 : DRIVE, ELECTRIC MOTOR, C"/>
    <x v="0"/>
    <s v="Retirement"/>
    <x v="0"/>
    <d v="2014-12-01T00:00:00"/>
    <x v="0"/>
    <n v="0"/>
    <n v="-4699.91"/>
  </r>
  <r>
    <n v="99847625"/>
    <s v="Putnam U2"/>
    <s v="PUTNAM UNIT #2 - 5012905200"/>
    <s v="101000 Electric Plant In Service"/>
    <x v="0"/>
    <s v="2008"/>
    <d v="2008-12-01T00:00:00"/>
    <d v="2008-12-01T00:00:00"/>
    <s v="34300Z000-PG0905-Putnam U2"/>
    <x v="2"/>
    <s v="838.9364 : DRIVE, ELECTRIC MOTOR, C"/>
    <x v="0"/>
    <s v="Retirement"/>
    <x v="0"/>
    <d v="2014-12-01T00:00:00"/>
    <x v="0"/>
    <n v="-1"/>
    <n v="-44717.54"/>
  </r>
  <r>
    <n v="99857497"/>
    <s v="Putnam Comm"/>
    <s v="PUTNAM PLANT STOREROOM - 5012905007"/>
    <s v="101000 Electric Plant In Service"/>
    <x v="0"/>
    <s v="2009"/>
    <d v="2009-09-01T00:00:00"/>
    <d v="2009-10-01T00:00:00"/>
    <s v="34300Z000-PG0905-Putnam Comm"/>
    <x v="2"/>
    <s v="145.0257 : COMPRESSOR BLADES (ROTAT"/>
    <x v="0"/>
    <s v="Retirement"/>
    <x v="0"/>
    <d v="2014-12-01T00:00:00"/>
    <x v="0"/>
    <n v="-1"/>
    <n v="-25957.42"/>
  </r>
  <r>
    <n v="99857498"/>
    <s v="Putnam Comm"/>
    <s v="PUTNAM PLANT STOREROOM - 5012905007"/>
    <s v="101000 Electric Plant In Service"/>
    <x v="0"/>
    <s v="2009"/>
    <d v="2009-09-01T00:00:00"/>
    <d v="2009-10-01T00:00:00"/>
    <s v="34300Z000-PG0905-Putnam Comm"/>
    <x v="2"/>
    <s v="145.0257 : COMPRESSOR BLADES (ROTAT"/>
    <x v="0"/>
    <s v="Retirement"/>
    <x v="0"/>
    <d v="2014-12-01T00:00:00"/>
    <x v="0"/>
    <n v="-1"/>
    <n v="-53249.120000000003"/>
  </r>
  <r>
    <n v="99857840"/>
    <s v="Putnam Comm"/>
    <s v="PUTNAM PLANT STOREROOM - 5012905007"/>
    <s v="101000 Electric Plant In Service"/>
    <x v="0"/>
    <s v="2009"/>
    <d v="2009-12-01T00:00:00"/>
    <d v="2009-12-01T00:00:00"/>
    <s v="34300Z000-PG0905-Putnam Comm"/>
    <x v="2"/>
    <s v="144.0227 : DRIVE, ELECTRIC MOTOR, C"/>
    <x v="0"/>
    <s v="Retirement"/>
    <x v="0"/>
    <d v="2014-12-01T00:00:00"/>
    <x v="0"/>
    <n v="-1"/>
    <n v="-36044.44"/>
  </r>
  <r>
    <n v="99962354"/>
    <s v="Putnam Comm"/>
    <s v="PUTNAM PLANT STOREROOM - 5012905007"/>
    <s v="101000 Electric Plant In Service"/>
    <x v="0"/>
    <s v="2009"/>
    <d v="2009-03-01T00:00:00"/>
    <d v="2009-04-01T00:00:00"/>
    <s v="34300Z000-PG0905-Putnam Comm"/>
    <x v="2"/>
    <s v="145.0269 : TURBINE BLADES(STATIONAR"/>
    <x v="0"/>
    <s v="Retirement"/>
    <x v="0"/>
    <d v="2014-12-01T00:00:00"/>
    <x v="0"/>
    <n v="-1"/>
    <n v="-414652"/>
  </r>
  <r>
    <n v="99962369"/>
    <s v="Putnam Comm"/>
    <s v="PUTNAM PLANT STOREROOM - 5012905007"/>
    <s v="101000 Electric Plant In Service"/>
    <x v="0"/>
    <s v="2009"/>
    <d v="2009-09-01T00:00:00"/>
    <d v="2009-01-01T00:00:00"/>
    <s v="34300Z000-PG0905-Putnam Comm"/>
    <x v="2"/>
    <s v="145.0270 : TURBINE SHROUD SEALS"/>
    <x v="0"/>
    <s v="Retirement"/>
    <x v="0"/>
    <d v="2014-12-01T00:00:00"/>
    <x v="0"/>
    <n v="-1"/>
    <n v="-93965"/>
  </r>
  <r>
    <n v="99962372"/>
    <s v="Putnam U1"/>
    <s v="PUTNAM UNIT #1 - 5012905100"/>
    <s v="101000 Electric Plant In Service"/>
    <x v="0"/>
    <s v="2008"/>
    <d v="2008-09-01T00:00:00"/>
    <d v="2008-01-01T00:00:00"/>
    <s v="34300Z000-PG0905-Putnam U1"/>
    <x v="2"/>
    <s v="145.0270 : TURBINE SHROUD SEALS"/>
    <x v="0"/>
    <s v="Retirement"/>
    <x v="0"/>
    <d v="2014-12-01T00:00:00"/>
    <x v="0"/>
    <n v="-1"/>
    <n v="-76380.039999999994"/>
  </r>
  <r>
    <n v="99962378"/>
    <s v="Putnam Comm"/>
    <s v="PUTNAM PLANT STOREROOM - 5012905007"/>
    <s v="101000 Electric Plant In Service"/>
    <x v="0"/>
    <s v="2008"/>
    <d v="2008-12-01T00:00:00"/>
    <d v="2009-01-01T00:00:00"/>
    <s v="34300Z000-PG0905-Putnam Comm"/>
    <x v="2"/>
    <s v="145.0270 : TURBINE SHROUD SEALS"/>
    <x v="0"/>
    <s v="Retirement"/>
    <x v="0"/>
    <d v="2014-12-01T00:00:00"/>
    <x v="0"/>
    <n v="-1"/>
    <n v="-110217"/>
  </r>
  <r>
    <n v="100512400"/>
    <s v="Putnam Comm"/>
    <s v="PUTNAM POWER PLANT COMMON - 5012905000"/>
    <s v="101000 Electric Plant In Service"/>
    <x v="0"/>
    <s v="2010"/>
    <d v="2010-01-01T00:00:00"/>
    <d v="2010-01-01T00:00:00"/>
    <s v="34200Z000-PG0905-Putnam Comm"/>
    <x v="1"/>
    <s v="523.6231 : PIPING"/>
    <x v="0"/>
    <s v="Retirement"/>
    <x v="0"/>
    <d v="2014-12-01T00:00:00"/>
    <x v="0"/>
    <n v="-1400"/>
    <n v="-195208.35"/>
  </r>
  <r>
    <n v="101438500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674119400"/>
    <s v="Putnam Comm"/>
    <s v="PUTNAM POWER PLANT COMMON - 5012905000"/>
    <s v="101000 Electric Plant In Service"/>
    <x v="0"/>
    <s v="2012"/>
    <d v="2012-04-01T00:00:00"/>
    <d v="2012-04-01T00:00:00"/>
    <s v="34300Z000-PG0905-Putnam Comm"/>
    <x v="2"/>
    <s v="376.3697 : PUMP COMPLETE"/>
    <x v="0"/>
    <s v="Retirement"/>
    <x v="0"/>
    <d v="2014-12-01T00:00:00"/>
    <x v="0"/>
    <n v="-1"/>
    <n v="-60702.36"/>
  </r>
  <r>
    <n v="674119700"/>
    <s v="Putnam U1"/>
    <s v="PUTNAM UNIT #1 - 5012905100"/>
    <s v="101000 Electric Plant In Service"/>
    <x v="0"/>
    <s v="2012"/>
    <d v="2012-11-01T00:00:00"/>
    <d v="2012-11-01T00:00:00"/>
    <s v="34300Z000-PG0905-Putnam U1"/>
    <x v="2"/>
    <s v="144.0230 : PUMP COMPLETE"/>
    <x v="0"/>
    <s v="Retirement"/>
    <x v="0"/>
    <d v="2014-12-01T00:00:00"/>
    <x v="0"/>
    <n v="-1"/>
    <n v="-26551.17"/>
  </r>
  <r>
    <n v="674120400"/>
    <s v="Putnam Comm"/>
    <s v="PUTNAM PLANT STOREROOM - 5012905007"/>
    <s v="101000 Electric Plant In Service"/>
    <x v="0"/>
    <s v="2014"/>
    <d v="2014-03-01T00:00:00"/>
    <d v="2014-03-01T00:00:00"/>
    <s v="34300Z000-PG0905-Putnam Comm"/>
    <x v="2"/>
    <s v="143.0173 : PUMP COMPLETE"/>
    <x v="0"/>
    <s v="Retirement"/>
    <x v="0"/>
    <d v="2014-12-01T00:00:00"/>
    <x v="0"/>
    <n v="0"/>
    <n v="-10131.719999999999"/>
  </r>
  <r>
    <n v="674120500"/>
    <s v="Putnam U2"/>
    <s v="PUTNAM UNIT #2 - 5012905200"/>
    <s v="101000 Electric Plant In Service"/>
    <x v="2"/>
    <s v="2013"/>
    <d v="2013-11-01T00:00:00"/>
    <d v="2013-12-01T00:00:00"/>
    <s v="34300Z003-PG0905-Putnam U2"/>
    <x v="2"/>
    <s v="434.4804 : EMISSION MONITORING ANAL"/>
    <x v="0"/>
    <s v="Retirement"/>
    <x v="0"/>
    <d v="2014-12-01T00:00:00"/>
    <x v="0"/>
    <n v="-2"/>
    <n v="-25703.74"/>
  </r>
  <r>
    <n v="100178194"/>
    <s v="Putnam U1"/>
    <s v="PUTNAM UNIT #1 - 5012905100"/>
    <s v="101000 Electric Plant In Service"/>
    <x v="0"/>
    <s v="2009"/>
    <d v="2009-09-01T00:00:00"/>
    <d v="2009-01-01T00:00:00"/>
    <s v="34300Z000-PG0905-Putnam U1"/>
    <x v="2"/>
    <s v="145.0270 : TURBINE SHROUD SEALS"/>
    <x v="0"/>
    <s v="Retirement"/>
    <x v="0"/>
    <d v="2014-12-01T00:00:00"/>
    <x v="0"/>
    <n v="-1"/>
    <n v="-110217"/>
  </r>
  <r>
    <n v="100178197"/>
    <s v="Putnam U1"/>
    <s v="PUTNAM UNIT #1 - 5012905100"/>
    <s v="101000 Electric Plant In Service"/>
    <x v="0"/>
    <s v="2008"/>
    <d v="2008-12-01T00:00:00"/>
    <d v="2009-01-01T00:00:00"/>
    <s v="34300Z000-PG0905-Putnam U1"/>
    <x v="2"/>
    <s v="145.0270 : TURBINE SHROUD SEALS"/>
    <x v="0"/>
    <s v="Retirement"/>
    <x v="0"/>
    <d v="2014-12-01T00:00:00"/>
    <x v="0"/>
    <n v="-1"/>
    <n v="-93964.800000000003"/>
  </r>
  <r>
    <n v="100178212"/>
    <s v="Putnam U1"/>
    <s v="PUTNAM UNIT #1 - 5012905100"/>
    <s v="101000 Electric Plant In Service"/>
    <x v="0"/>
    <s v="2009"/>
    <d v="2009-07-01T00:00:00"/>
    <d v="2009-08-01T00:00:00"/>
    <s v="34300Z000-PG0905-Putnam U1"/>
    <x v="2"/>
    <s v="145.0260 : INTERSTAGE SEAL ASSY"/>
    <x v="0"/>
    <s v="Retirement"/>
    <x v="0"/>
    <d v="2014-12-01T00:00:00"/>
    <x v="0"/>
    <n v="-1"/>
    <n v="-137800"/>
  </r>
  <r>
    <n v="100178215"/>
    <s v="Putnam U1"/>
    <s v="PUTNAM UNIT #1 - 5012905100"/>
    <s v="101000 Electric Plant In Service"/>
    <x v="0"/>
    <s v="2009"/>
    <d v="2009-07-01T00:00:00"/>
    <d v="2009-08-01T00:00:00"/>
    <s v="34300Z000-PG0905-Putnam U1"/>
    <x v="2"/>
    <s v="145.0260 : INTERSTAGE SEAL ASSY"/>
    <x v="0"/>
    <s v="Retirement"/>
    <x v="0"/>
    <d v="2014-12-01T00:00:00"/>
    <x v="0"/>
    <n v="-1"/>
    <n v="-140400"/>
  </r>
  <r>
    <n v="100178218"/>
    <s v="Putnam U1"/>
    <s v="PUTNAM UNIT #1 - 5012905100"/>
    <s v="101000 Electric Plant In Service"/>
    <x v="0"/>
    <s v="2009"/>
    <d v="2009-07-01T00:00:00"/>
    <d v="2009-08-01T00:00:00"/>
    <s v="34300Z000-PG0905-Putnam U1"/>
    <x v="2"/>
    <s v="145.0260 : INTERSTAGE SEAL ASSY"/>
    <x v="0"/>
    <s v="Retirement"/>
    <x v="0"/>
    <d v="2014-12-01T00:00:00"/>
    <x v="0"/>
    <n v="-1"/>
    <n v="-143000"/>
  </r>
  <r>
    <n v="100214566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2.0141 : HRSG INLET DUCT"/>
    <x v="0"/>
    <s v="Retirement"/>
    <x v="0"/>
    <d v="2014-12-01T00:00:00"/>
    <x v="0"/>
    <n v="-1"/>
    <n v="-583502.67000000004"/>
  </r>
  <r>
    <n v="100214611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2.0142 : BURNER SECTION"/>
    <x v="0"/>
    <s v="Retirement"/>
    <x v="0"/>
    <d v="2014-12-01T00:00:00"/>
    <x v="0"/>
    <n v="-1"/>
    <n v="-318274.18"/>
  </r>
  <r>
    <n v="100214612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2.0144 : DIFFUSER DUCT"/>
    <x v="0"/>
    <s v="Retirement"/>
    <x v="0"/>
    <d v="2014-12-01T00:00:00"/>
    <x v="0"/>
    <n v="-1"/>
    <n v="-530456.96"/>
  </r>
  <r>
    <n v="100214613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2.0145 : TURNING DUCT"/>
    <x v="0"/>
    <s v="Retirement"/>
    <x v="0"/>
    <d v="2014-12-01T00:00:00"/>
    <x v="0"/>
    <n v="-1"/>
    <n v="-530456.96"/>
  </r>
  <r>
    <n v="100214614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2.0148 : EXHAUST TRANSITION SECTI"/>
    <x v="0"/>
    <s v="Retirement"/>
    <x v="0"/>
    <d v="2014-12-01T00:00:00"/>
    <x v="0"/>
    <n v="-1"/>
    <n v="-636548.36"/>
  </r>
  <r>
    <n v="10021461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2.0133 : EXPAN JOINTS/PEN SEALS"/>
    <x v="0"/>
    <s v="Retirement"/>
    <x v="0"/>
    <d v="2014-12-01T00:00:00"/>
    <x v="0"/>
    <n v="-1"/>
    <n v="-53045.75"/>
  </r>
  <r>
    <n v="100512292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2.0143 : AFTERBURNER"/>
    <x v="0"/>
    <s v="Retirement"/>
    <x v="0"/>
    <d v="2014-12-01T00:00:00"/>
    <x v="0"/>
    <n v="-1"/>
    <n v="-370391.94"/>
  </r>
  <r>
    <n v="100512338"/>
    <s v="Putnam Comm"/>
    <s v="PUTNAM PLANT STOREROOM - 5012905007"/>
    <s v="101000 Electric Plant In Service"/>
    <x v="0"/>
    <s v="2010"/>
    <d v="2010-03-01T00:00:00"/>
    <d v="2010-03-01T00:00:00"/>
    <s v="34300Z000-PG0905-Putnam Comm"/>
    <x v="2"/>
    <s v="145.0268 : TURBINE BLADES (ROTATING"/>
    <x v="0"/>
    <s v="Retirement"/>
    <x v="0"/>
    <d v="2014-12-01T00:00:00"/>
    <x v="0"/>
    <n v="-1"/>
    <n v="-266734.88"/>
  </r>
  <r>
    <n v="100512376"/>
    <s v="Putnam Comm"/>
    <s v="PUTNAM PLANT STOREROOM - 5012905007"/>
    <s v="101000 Electric Plant In Service"/>
    <x v="0"/>
    <s v="2010"/>
    <d v="2010-03-01T00:00:00"/>
    <d v="2010-03-01T00:00:00"/>
    <s v="34300Z000-PG0905-Putnam Comm"/>
    <x v="2"/>
    <s v="145.0269 : TURBINE BLADES(STATIONAR"/>
    <x v="0"/>
    <s v="Retirement"/>
    <x v="0"/>
    <d v="2014-12-01T00:00:00"/>
    <x v="0"/>
    <n v="-1"/>
    <n v="-231057.5"/>
  </r>
  <r>
    <n v="100512446"/>
    <s v="Putnam Comm"/>
    <s v="PUTNAM PLANT STOREROOM - 5012905007"/>
    <s v="101000 Electric Plant In Service"/>
    <x v="0"/>
    <s v="2010"/>
    <d v="2010-04-01T00:00:00"/>
    <d v="2010-04-01T00:00:00"/>
    <s v="34300Z000-PG0905-Putnam Comm"/>
    <x v="2"/>
    <s v="145.0263 : FUEL NOZZLE"/>
    <x v="0"/>
    <s v="Retirement"/>
    <x v="0"/>
    <d v="2014-12-01T00:00:00"/>
    <x v="0"/>
    <n v="-1"/>
    <n v="-140322.04999999999"/>
  </r>
  <r>
    <n v="100512568"/>
    <s v="Putnam Comm"/>
    <s v="PUTNAM PLANT STOREROOM - 5012905007"/>
    <s v="101000 Electric Plant In Service"/>
    <x v="0"/>
    <s v="2010"/>
    <d v="2010-03-01T00:00:00"/>
    <d v="2010-03-01T00:00:00"/>
    <s v="34300Z000-PG0905-Putnam Comm"/>
    <x v="2"/>
    <s v="145.0280 : TRAN SEALS (INNER &amp; OUT"/>
    <x v="0"/>
    <s v="Retirement"/>
    <x v="0"/>
    <d v="2014-12-01T00:00:00"/>
    <x v="0"/>
    <n v="-1"/>
    <n v="-45709.39"/>
  </r>
  <r>
    <n v="100512577"/>
    <s v="Putnam U1"/>
    <s v="PUTNAM UNIT #1 - 5012905100"/>
    <s v="101000 Electric Plant In Service"/>
    <x v="0"/>
    <s v="2009"/>
    <d v="2009-10-01T00:00:00"/>
    <d v="2009-01-01T00:00:00"/>
    <s v="34300Z000-PG0905-Putnam U1"/>
    <x v="2"/>
    <s v="143.0180 : VALVE, POWER OPERATED "/>
    <x v="0"/>
    <s v="Retirement"/>
    <x v="0"/>
    <d v="2014-12-01T00:00:00"/>
    <x v="0"/>
    <n v="-1"/>
    <n v="-43919.91"/>
  </r>
  <r>
    <n v="100512652"/>
    <s v="Putnam Comm"/>
    <s v="PUTNAM PLANT STOREROOM - 5012905007"/>
    <s v="101000 Electric Plant In Service"/>
    <x v="0"/>
    <s v="2009"/>
    <d v="2009-11-01T00:00:00"/>
    <d v="2009-12-01T00:00:00"/>
    <s v="34300Z000-PG0905-Putnam Comm"/>
    <x v="2"/>
    <s v="143.0169 : DRIVE, ELECTRIC MOTOR, C"/>
    <x v="0"/>
    <s v="Retirement"/>
    <x v="0"/>
    <d v="2014-12-01T00:00:00"/>
    <x v="0"/>
    <n v="-1"/>
    <n v="-22288.35"/>
  </r>
  <r>
    <n v="100512684"/>
    <s v="Putnam Comm"/>
    <s v="PUTNAM POWER PLANT COMMON - 5012905000"/>
    <s v="101000 Electric Plant In Service"/>
    <x v="0"/>
    <s v="2009"/>
    <d v="2009-08-01T00:00:00"/>
    <d v="2009-01-01T00:00:00"/>
    <s v="34200Z000-PG0905-Putnam Comm"/>
    <x v="1"/>
    <s v="522.6203 : CATHODIC PROTECTION EQUI"/>
    <x v="0"/>
    <s v="Retirement"/>
    <x v="0"/>
    <d v="2014-12-01T00:00:00"/>
    <x v="0"/>
    <n v="0"/>
    <n v="-18725.78"/>
  </r>
  <r>
    <n v="100512699"/>
    <s v="Putnam Comm"/>
    <s v="PUTNAM POWER PLANT COMMON - 5012905000"/>
    <s v="101000 Electric Plant In Service"/>
    <x v="0"/>
    <s v="2009"/>
    <d v="2009-12-01T00:00:00"/>
    <d v="2009-12-01T00:00:00"/>
    <s v="34300Z000-PG0905-Putnam Comm"/>
    <x v="2"/>
    <s v="376.3692 : DRIVE, ELECTRIC MOTOR, C"/>
    <x v="0"/>
    <s v="Retirement"/>
    <x v="0"/>
    <d v="2014-12-01T00:00:00"/>
    <x v="0"/>
    <n v="0"/>
    <n v="-14839.01"/>
  </r>
  <r>
    <n v="100512728"/>
    <s v="Putnam Comm"/>
    <s v="PUTNAM POWER PLANT COMMON - 5012905000"/>
    <s v="101000 Electric Plant In Service"/>
    <x v="0"/>
    <s v="2010"/>
    <d v="2010-01-01T00:00:00"/>
    <d v="2010-01-01T00:00:00"/>
    <s v="34100Z000-PG0905-Putnam Comm"/>
    <x v="0"/>
    <s v="327.2530 : HVAC SYSTEM COMPLETE"/>
    <x v="0"/>
    <s v="Retirement"/>
    <x v="0"/>
    <d v="2014-12-01T00:00:00"/>
    <x v="0"/>
    <n v="-1"/>
    <n v="-10260.65"/>
  </r>
  <r>
    <n v="100512739"/>
    <s v="Putnam Comm"/>
    <s v="PUTNAM POWER PLANT COMMON - 5012905000"/>
    <s v="101000 Electric Plant In Service"/>
    <x v="0"/>
    <s v="2009"/>
    <d v="2009-11-01T00:00:00"/>
    <d v="2009-01-01T00:00:00"/>
    <s v="34100Z000-PG0905-Putnam Comm"/>
    <x v="0"/>
    <s v="331.2738 : HVAC SYSTEM COMPLETE"/>
    <x v="0"/>
    <s v="Retirement"/>
    <x v="0"/>
    <d v="2014-12-01T00:00:00"/>
    <x v="0"/>
    <n v="-2"/>
    <n v="-8537.7099999999991"/>
  </r>
  <r>
    <n v="100512752"/>
    <s v="Putnam Comm"/>
    <s v="PUTNAM POWER PLANT COMMON - 5012905000"/>
    <s v="101000 Electric Plant In Service"/>
    <x v="0"/>
    <s v="2010"/>
    <d v="2010-02-01T00:00:00"/>
    <d v="2010-01-01T00:00:00"/>
    <s v="34100Z000-PG0905-Putnam Comm"/>
    <x v="0"/>
    <s v="331.2740 : FLOOR COVERING"/>
    <x v="0"/>
    <s v="Retirement"/>
    <x v="0"/>
    <d v="2014-12-01T00:00:00"/>
    <x v="0"/>
    <n v="-1"/>
    <n v="-6158.37"/>
  </r>
  <r>
    <n v="100651684"/>
    <s v="Putnam Comm"/>
    <s v="PUTNAM PLANT STOREROOM - 5012905007"/>
    <s v="101000 Electric Plant In Service"/>
    <x v="0"/>
    <s v="2010"/>
    <d v="2010-07-01T00:00:00"/>
    <d v="2010-08-01T00:00:00"/>
    <s v="34300Z000-PG0905-Putnam Comm"/>
    <x v="2"/>
    <s v="145.0257 : COMPRESSOR BLADES (ROTAT"/>
    <x v="0"/>
    <s v="Retirement"/>
    <x v="0"/>
    <d v="2014-12-01T00:00:00"/>
    <x v="0"/>
    <n v="-1"/>
    <n v="-41499.53"/>
  </r>
  <r>
    <n v="100651692"/>
    <s v="Putnam Comm"/>
    <s v="PUTNAM PLANT STOREROOM - 5012905007"/>
    <s v="101000 Electric Plant In Service"/>
    <x v="0"/>
    <s v="2010"/>
    <d v="2010-07-01T00:00:00"/>
    <d v="2010-08-01T00:00:00"/>
    <s v="34300Z000-PG0905-Putnam Comm"/>
    <x v="2"/>
    <s v="145.0257 : COMPRESSOR BLADES (ROTAT"/>
    <x v="0"/>
    <s v="Retirement"/>
    <x v="0"/>
    <d v="2014-12-01T00:00:00"/>
    <x v="0"/>
    <n v="-1"/>
    <n v="-36913.760000000002"/>
  </r>
  <r>
    <n v="100651693"/>
    <s v="Putnam Comm"/>
    <s v="PUTNAM PLANT STOREROOM - 5012905007"/>
    <s v="101000 Electric Plant In Service"/>
    <x v="0"/>
    <s v="2010"/>
    <d v="2010-07-01T00:00:00"/>
    <d v="2010-08-01T00:00:00"/>
    <s v="34300Z000-PG0905-Putnam Comm"/>
    <x v="2"/>
    <s v="145.0257 : COMPRESSOR BLADES (ROTAT"/>
    <x v="0"/>
    <s v="Retirement"/>
    <x v="0"/>
    <d v="2014-12-01T00:00:00"/>
    <x v="0"/>
    <n v="-1"/>
    <n v="-51562.15"/>
  </r>
  <r>
    <n v="100651694"/>
    <s v="Putnam Comm"/>
    <s v="PUTNAM PLANT STOREROOM - 5012905007"/>
    <s v="101000 Electric Plant In Service"/>
    <x v="0"/>
    <s v="2010"/>
    <d v="2010-07-01T00:00:00"/>
    <d v="2010-08-01T00:00:00"/>
    <s v="34300Z000-PG0905-Putnam Comm"/>
    <x v="2"/>
    <s v="145.0257 : COMPRESSOR BLADES (ROTAT"/>
    <x v="0"/>
    <s v="Retirement"/>
    <x v="0"/>
    <d v="2014-12-01T00:00:00"/>
    <x v="0"/>
    <n v="-1"/>
    <n v="-42522.37"/>
  </r>
  <r>
    <n v="100757931"/>
    <s v="Putnam U2"/>
    <s v="PUTNAM UNIT #2 - 5012905200"/>
    <s v="101000 Electric Plant In Service"/>
    <x v="2"/>
    <s v="2009"/>
    <d v="2009-12-01T00:00:00"/>
    <d v="2009-01-01T00:00:00"/>
    <s v="34300Z003-PG0905-Putnam U2"/>
    <x v="2"/>
    <s v="142.0151 : EMISSION MONITORING SYST"/>
    <x v="0"/>
    <s v="Retirement"/>
    <x v="0"/>
    <d v="2014-12-01T00:00:00"/>
    <x v="0"/>
    <n v="-1"/>
    <n v="-1211.7"/>
  </r>
  <r>
    <n v="100757940"/>
    <s v="Putnam U1"/>
    <s v="PUTNAM UNIT #1 - 5012905100"/>
    <s v="101000 Electric Plant In Service"/>
    <x v="2"/>
    <s v="2009"/>
    <d v="2009-12-01T00:00:00"/>
    <d v="2009-01-01T00:00:00"/>
    <s v="34300Z003-PG0905-Putnam U1"/>
    <x v="2"/>
    <s v="142.0151 : EMISSION MONITORING SYST"/>
    <x v="0"/>
    <s v="Retirement"/>
    <x v="0"/>
    <d v="2014-12-01T00:00:00"/>
    <x v="0"/>
    <n v="-1"/>
    <n v="-1211.7"/>
  </r>
  <r>
    <n v="100905846"/>
    <s v="Putnam U1"/>
    <s v="PUTNAM UNIT #1 - 5012905100"/>
    <s v="101000 Electric Plant In Service"/>
    <x v="0"/>
    <s v="2009"/>
    <d v="2009-10-01T00:00:00"/>
    <d v="2009-10-01T00:00:00"/>
    <s v="34300Z000-PG0905-Putnam U1"/>
    <x v="2"/>
    <s v="145.0270 : TURBINE SHROUD SEALS"/>
    <x v="0"/>
    <s v="Retirement"/>
    <x v="0"/>
    <d v="2014-12-01T00:00:00"/>
    <x v="0"/>
    <n v="-1"/>
    <n v="-21068"/>
  </r>
  <r>
    <n v="100905848"/>
    <s v="Putnam U1"/>
    <s v="PUTNAM UNIT #1 - 5012905100"/>
    <s v="101000 Electric Plant In Service"/>
    <x v="0"/>
    <s v="2009"/>
    <d v="2009-10-01T00:00:00"/>
    <d v="2009-10-01T00:00:00"/>
    <s v="34300Z000-PG0905-Putnam U1"/>
    <x v="2"/>
    <s v="145.0260 : INTERSTAGE SEAL ASSY"/>
    <x v="0"/>
    <s v="Retirement"/>
    <x v="0"/>
    <d v="2014-12-01T00:00:00"/>
    <x v="0"/>
    <n v="-1"/>
    <n v="-10505.67"/>
  </r>
  <r>
    <n v="100905849"/>
    <s v="Putnam U1"/>
    <s v="PUTNAM UNIT #1 - 5012905100"/>
    <s v="101000 Electric Plant In Service"/>
    <x v="0"/>
    <s v="2009"/>
    <d v="2009-10-01T00:00:00"/>
    <d v="2009-10-01T00:00:00"/>
    <s v="34300Z000-PG0905-Putnam U1"/>
    <x v="2"/>
    <s v="145.0260 : INTERSTAGE SEAL ASSY"/>
    <x v="0"/>
    <s v="Retirement"/>
    <x v="0"/>
    <d v="2014-12-01T00:00:00"/>
    <x v="0"/>
    <n v="-1"/>
    <n v="-10505.67"/>
  </r>
  <r>
    <n v="100905850"/>
    <s v="Putnam U1"/>
    <s v="PUTNAM UNIT #1 - 5012905100"/>
    <s v="101000 Electric Plant In Service"/>
    <x v="0"/>
    <s v="2009"/>
    <d v="2009-10-01T00:00:00"/>
    <d v="2009-10-01T00:00:00"/>
    <s v="34300Z000-PG0905-Putnam U1"/>
    <x v="2"/>
    <s v="145.0260 : INTERSTAGE SEAL ASSY"/>
    <x v="0"/>
    <s v="Retirement"/>
    <x v="0"/>
    <d v="2014-12-01T00:00:00"/>
    <x v="0"/>
    <n v="-1"/>
    <n v="-10505.67"/>
  </r>
  <r>
    <n v="101235731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734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737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740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743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746"/>
    <s v="Putnam U2"/>
    <s v="PUTNAM UNIT #2 - 5012905200"/>
    <s v="101000 Electric Plant In Service"/>
    <x v="0"/>
    <s v="2008"/>
    <d v="2008-12-01T00:00:00"/>
    <d v="2009-01-01T00:00:00"/>
    <s v="34300Z000-PG0905-Putnam U2"/>
    <x v="2"/>
    <s v="145.0270 : TURBINE SHROUD SEALS"/>
    <x v="0"/>
    <s v="Retirement"/>
    <x v="0"/>
    <d v="2014-12-01T00:00:00"/>
    <x v="0"/>
    <n v="-1"/>
    <n v="-73476"/>
  </r>
  <r>
    <n v="101235758"/>
    <s v="Putnam U2"/>
    <s v="PUTNAM UNIT #2 - 5012905200"/>
    <s v="101000 Electric Plant In Service"/>
    <x v="0"/>
    <s v="2009"/>
    <d v="2009-05-01T00:00:00"/>
    <d v="2009-06-01T00:00:00"/>
    <s v="34300Z000-PG0905-Putnam U2"/>
    <x v="2"/>
    <s v="145.0260 : INTERSTAGE SEAL ASSY"/>
    <x v="0"/>
    <s v="Retirement"/>
    <x v="0"/>
    <d v="2014-12-01T00:00:00"/>
    <x v="0"/>
    <n v="-1"/>
    <n v="-137800"/>
  </r>
  <r>
    <n v="101235761"/>
    <s v="Putnam U2"/>
    <s v="PUTNAM UNIT #2 - 5012905200"/>
    <s v="101000 Electric Plant In Service"/>
    <x v="0"/>
    <s v="2009"/>
    <d v="2009-05-01T00:00:00"/>
    <d v="2009-06-01T00:00:00"/>
    <s v="34300Z000-PG0905-Putnam U2"/>
    <x v="2"/>
    <s v="145.0260 : INTERSTAGE SEAL ASSY"/>
    <x v="0"/>
    <s v="Retirement"/>
    <x v="0"/>
    <d v="2014-12-01T00:00:00"/>
    <x v="0"/>
    <n v="-1"/>
    <n v="-140400"/>
  </r>
  <r>
    <n v="101235764"/>
    <s v="Putnam U2"/>
    <s v="PUTNAM UNIT #2 - 5012905200"/>
    <s v="101000 Electric Plant In Service"/>
    <x v="0"/>
    <s v="2009"/>
    <d v="2009-05-01T00:00:00"/>
    <d v="2009-06-01T00:00:00"/>
    <s v="34300Z000-PG0905-Putnam U2"/>
    <x v="2"/>
    <s v="145.0260 : INTERSTAGE SEAL ASSY"/>
    <x v="0"/>
    <s v="Retirement"/>
    <x v="0"/>
    <d v="2014-12-01T00:00:00"/>
    <x v="0"/>
    <n v="-1"/>
    <n v="-143000"/>
  </r>
  <r>
    <n v="101235770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773"/>
    <s v="Putnam U2"/>
    <s v="PUTNAM UNIT #2 - 5012905200"/>
    <s v="101000 Electric Plant In Service"/>
    <x v="0"/>
    <s v="2009"/>
    <d v="2009-10-01T00:00:00"/>
    <d v="2009-10-01T00:00:00"/>
    <s v="34300Z000-PG0905-Putnam U2"/>
    <x v="2"/>
    <s v="145.0255 : COMPRESSOR ROTOR/WHEEL"/>
    <x v="0"/>
    <s v="Retirement"/>
    <x v="0"/>
    <d v="2014-12-01T00:00:00"/>
    <x v="0"/>
    <n v="-1"/>
    <n v="-617700.80000000005"/>
  </r>
  <r>
    <n v="101235776"/>
    <s v="Putnam U2"/>
    <s v="PUTNAM UNIT #2 - 5012905200"/>
    <s v="101000 Electric Plant In Service"/>
    <x v="0"/>
    <s v="2009"/>
    <d v="2009-12-01T00:00:00"/>
    <d v="2009-01-01T00:00:00"/>
    <s v="34300Z000-PG0905-Putnam U2"/>
    <x v="2"/>
    <s v="145.0266 : TURBINE ROTOR/WHEEL"/>
    <x v="0"/>
    <s v="Retirement"/>
    <x v="0"/>
    <d v="2014-12-01T00:00:00"/>
    <x v="0"/>
    <n v="-2"/>
    <n v="-622839.17000000004"/>
  </r>
  <r>
    <n v="101235780"/>
    <s v="Putnam U2"/>
    <s v="PUTNAM UNIT #2 - 5012905200"/>
    <s v="101000 Electric Plant In Service"/>
    <x v="0"/>
    <s v="2009"/>
    <d v="2009-09-01T00:00:00"/>
    <d v="2009-01-01T00:00:00"/>
    <s v="34300Z000-PG0905-Putnam U2"/>
    <x v="2"/>
    <s v="145.0270 : TURBINE SHROUD SEALS"/>
    <x v="0"/>
    <s v="Retirement"/>
    <x v="0"/>
    <d v="2014-12-01T00:00:00"/>
    <x v="0"/>
    <n v="-1"/>
    <n v="-110217"/>
  </r>
  <r>
    <n v="101235784"/>
    <s v="Putnam U2"/>
    <s v="PUTNAM UNIT #2 - 5012905200"/>
    <s v="101000 Electric Plant In Service"/>
    <x v="0"/>
    <s v="2009"/>
    <d v="2009-09-01T00:00:00"/>
    <d v="2009-01-01T00:00:00"/>
    <s v="34300Z000-PG0905-Putnam U2"/>
    <x v="2"/>
    <s v="145.0270 : TURBINE SHROUD SEALS"/>
    <x v="0"/>
    <s v="Retirement"/>
    <x v="0"/>
    <d v="2014-12-01T00:00:00"/>
    <x v="0"/>
    <n v="-1"/>
    <n v="-93965"/>
  </r>
  <r>
    <n v="101235787"/>
    <s v="Putnam U2"/>
    <s v="PUTNAM UNIT #2 - 5012905200"/>
    <s v="101000 Electric Plant In Service"/>
    <x v="0"/>
    <s v="2009"/>
    <d v="2009-09-01T00:00:00"/>
    <d v="2009-01-01T00:00:00"/>
    <s v="34300Z000-PG0905-Putnam U2"/>
    <x v="2"/>
    <s v="145.0270 : TURBINE SHROUD SEALS"/>
    <x v="0"/>
    <s v="Retirement"/>
    <x v="0"/>
    <d v="2014-12-01T00:00:00"/>
    <x v="0"/>
    <n v="-1"/>
    <n v="-71771"/>
  </r>
  <r>
    <n v="101235790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90926.91"/>
  </r>
  <r>
    <n v="101235793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92745.45"/>
  </r>
  <r>
    <n v="101235796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94563.99"/>
  </r>
  <r>
    <n v="101235799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98201.06"/>
  </r>
  <r>
    <n v="101235802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00019.6"/>
  </r>
  <r>
    <n v="101235805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01838.14"/>
  </r>
  <r>
    <n v="101235808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16386.45"/>
  </r>
  <r>
    <n v="101235811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18204.99"/>
  </r>
  <r>
    <n v="101235814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20023.52"/>
  </r>
  <r>
    <n v="101235817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21842.06"/>
  </r>
  <r>
    <n v="101235820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23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26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29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38"/>
    <s v="Putnam U2"/>
    <s v="PUTNAM UNIT #2 - 5012905200"/>
    <s v="101000 Electric Plant In Service"/>
    <x v="0"/>
    <s v="2003"/>
    <d v="2003-12-01T00:00:00"/>
    <d v="2004-01-01T00:00:00"/>
    <s v="34300Z000-PG0905-Putnam U2"/>
    <x v="2"/>
    <s v="145.0268 : TURBINE BLADES (ROTATING"/>
    <x v="0"/>
    <s v="Retirement"/>
    <x v="0"/>
    <d v="2014-12-01T00:00:00"/>
    <x v="0"/>
    <n v="-1"/>
    <n v="-289299.99"/>
  </r>
  <r>
    <n v="101235841"/>
    <s v="Putnam U2"/>
    <s v="PUTNAM UNIT #2 - 5012905200"/>
    <s v="101000 Electric Plant In Service"/>
    <x v="0"/>
    <s v="2009"/>
    <d v="2009-10-01T00:00:00"/>
    <d v="2009-10-01T00:00:00"/>
    <s v="34300Z000-PG0905-Putnam U2"/>
    <x v="2"/>
    <s v="145.0268 : TURBINE BLADES (ROTATING"/>
    <x v="0"/>
    <s v="Retirement"/>
    <x v="0"/>
    <d v="2014-12-01T00:00:00"/>
    <x v="0"/>
    <n v="-1"/>
    <n v="-790218.69"/>
  </r>
  <r>
    <n v="101235853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03656.68"/>
  </r>
  <r>
    <n v="101235856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09112.29"/>
  </r>
  <r>
    <n v="101235859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10930.83"/>
  </r>
  <r>
    <n v="101235862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12749.37"/>
  </r>
  <r>
    <n v="101235865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14567.9"/>
  </r>
  <r>
    <n v="101235868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05475.22"/>
  </r>
  <r>
    <n v="101235871"/>
    <s v="Putnam U2"/>
    <s v="PUTNAM UNIT #2 - 5012905200"/>
    <s v="101000 Electric Plant In Service"/>
    <x v="0"/>
    <s v="2009"/>
    <d v="2009-01-01T00:00:00"/>
    <d v="2009-01-01T00:00:00"/>
    <s v="34300Z000-PG0905-Putnam U2"/>
    <x v="2"/>
    <s v="145.0258 : COMPRESSOR BLADES (STATI"/>
    <x v="0"/>
    <s v="Retirement"/>
    <x v="0"/>
    <d v="2014-12-01T00:00:00"/>
    <x v="0"/>
    <n v="-1"/>
    <n v="-107293.75999999999"/>
  </r>
  <r>
    <n v="101235874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77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80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83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86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235889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8"/>
  </r>
  <r>
    <n v="101235892"/>
    <s v="Putnam U2"/>
    <s v="PUTNAM UNIT #2 - 5012905200"/>
    <s v="101000 Electric Plant In Service"/>
    <x v="0"/>
    <s v="2006"/>
    <d v="2006-09-01T00:00:00"/>
    <d v="2006-09-01T00:00:00"/>
    <s v="34300Z000-PG0905-Putnam U2"/>
    <x v="2"/>
    <s v="145.0257 : COMPRESSOR BLADES (ROTAT"/>
    <x v="0"/>
    <s v="Retirement"/>
    <x v="0"/>
    <d v="2014-12-01T00:00:00"/>
    <x v="0"/>
    <n v="-1"/>
    <n v="-17585.66"/>
  </r>
  <r>
    <n v="10143849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5 : COMPRESSOR ROTOR/WHEEL"/>
    <x v="0"/>
    <s v="Retirement"/>
    <x v="0"/>
    <d v="2014-12-01T00:00:00"/>
    <x v="0"/>
    <n v="-1"/>
    <n v="-97486.89"/>
  </r>
  <r>
    <n v="101438496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497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498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499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1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2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3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4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6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7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8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09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10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11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12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7 : COMPRESSOR BLADES (ROTAT"/>
    <x v="0"/>
    <s v="Retirement"/>
    <x v="0"/>
    <d v="2014-12-01T00:00:00"/>
    <x v="0"/>
    <n v="-1"/>
    <n v="-8582.93"/>
  </r>
  <r>
    <n v="101438513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14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1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16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17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18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19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0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1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2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3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4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6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7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8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29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58 : COMPRESSOR BLADES (STATI"/>
    <x v="0"/>
    <s v="Retirement"/>
    <x v="0"/>
    <d v="2014-12-01T00:00:00"/>
    <x v="0"/>
    <n v="-1"/>
    <n v="-8582.93"/>
  </r>
  <r>
    <n v="101438534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68 : TURBINE BLADES (ROTATING"/>
    <x v="0"/>
    <s v="Retirement"/>
    <x v="0"/>
    <d v="2014-12-01T00:00:00"/>
    <x v="0"/>
    <n v="-1"/>
    <n v="-35562.839999999997"/>
  </r>
  <r>
    <n v="10143853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68 : TURBINE BLADES (ROTATING"/>
    <x v="0"/>
    <s v="Retirement"/>
    <x v="0"/>
    <d v="2014-12-01T00:00:00"/>
    <x v="0"/>
    <n v="-1"/>
    <n v="-35562.839999999997"/>
  </r>
  <r>
    <n v="101438539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70 : TURBINE SHROUD SEALS"/>
    <x v="0"/>
    <s v="Retirement"/>
    <x v="0"/>
    <d v="2014-12-01T00:00:00"/>
    <x v="0"/>
    <n v="-1"/>
    <n v="-26978.23"/>
  </r>
  <r>
    <n v="101438540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70 : TURBINE SHROUD SEALS"/>
    <x v="0"/>
    <s v="Retirement"/>
    <x v="0"/>
    <d v="2014-12-01T00:00:00"/>
    <x v="0"/>
    <n v="-1"/>
    <n v="-26978.23"/>
  </r>
  <r>
    <n v="101438541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70 : TURBINE SHROUD SEALS"/>
    <x v="0"/>
    <s v="Retirement"/>
    <x v="0"/>
    <d v="2014-12-01T00:00:00"/>
    <x v="0"/>
    <n v="-1"/>
    <n v="-26978.23"/>
  </r>
  <r>
    <n v="101438542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70 : TURBINE SHROUD SEALS"/>
    <x v="0"/>
    <s v="Retirement"/>
    <x v="0"/>
    <d v="2014-12-01T00:00:00"/>
    <x v="0"/>
    <n v="-1"/>
    <n v="-26978.23"/>
  </r>
  <r>
    <n v="101438544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60 : INTERSTAGE SEAL ASSY"/>
    <x v="0"/>
    <s v="Retirement"/>
    <x v="0"/>
    <d v="2014-12-01T00:00:00"/>
    <x v="0"/>
    <n v="-1"/>
    <n v="-26362.89"/>
  </r>
  <r>
    <n v="101438545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60 : INTERSTAGE SEAL ASSY"/>
    <x v="0"/>
    <s v="Retirement"/>
    <x v="0"/>
    <d v="2014-12-01T00:00:00"/>
    <x v="0"/>
    <n v="-1"/>
    <n v="-26362.89"/>
  </r>
  <r>
    <n v="101438546"/>
    <s v="Putnam U2"/>
    <s v="PUTNAM UNIT #2 - 5012905200"/>
    <s v="101000 Electric Plant In Service"/>
    <x v="0"/>
    <s v="2009"/>
    <d v="2009-12-01T00:00:00"/>
    <d v="2009-12-01T00:00:00"/>
    <s v="34300Z000-PG0905-Putnam U2"/>
    <x v="2"/>
    <s v="145.0260 : INTERSTAGE SEAL ASSY"/>
    <x v="0"/>
    <s v="Retirement"/>
    <x v="0"/>
    <d v="2014-12-01T00:00:00"/>
    <x v="0"/>
    <n v="-1"/>
    <n v="-26362.89"/>
  </r>
  <r>
    <n v="101645262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1"/>
    <n v="-123733.36"/>
  </r>
  <r>
    <n v="101645265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01"/>
    <n v="-770.42"/>
  </r>
  <r>
    <n v="101645269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2"/>
    <n v="-101389.06"/>
  </r>
  <r>
    <n v="101645272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2"/>
    <n v="-101458.22"/>
  </r>
  <r>
    <n v="101645275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9"/>
    <n v="-111789.93"/>
  </r>
  <r>
    <n v="101645278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9"/>
    <n v="-111305.72"/>
  </r>
  <r>
    <n v="101645281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9"/>
    <n v="-110008.9"/>
  </r>
  <r>
    <n v="101645284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91"/>
    <n v="-112931.17"/>
  </r>
  <r>
    <n v="101645287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92"/>
    <n v="-114383.67"/>
  </r>
  <r>
    <n v="101645290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1.27"/>
    <n v="-156687.47"/>
  </r>
  <r>
    <n v="101645293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1.4"/>
    <n v="-173226.7"/>
  </r>
  <r>
    <n v="101645296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1.3"/>
    <n v="-160621.29"/>
  </r>
  <r>
    <n v="101645299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1.28"/>
    <n v="-157776.82"/>
  </r>
  <r>
    <n v="101645302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1.24"/>
    <n v="-153920.81"/>
  </r>
  <r>
    <n v="101645305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4"/>
    <n v="-104051.95"/>
  </r>
  <r>
    <n v="101645308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4"/>
    <n v="-103936.02"/>
  </r>
  <r>
    <n v="101645311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3"/>
    <n v="-102979.88"/>
  </r>
  <r>
    <n v="101645314"/>
    <s v="Putnam U2"/>
    <s v="PUTNAM UNIT #2 - 5012905200"/>
    <s v="101000 Electric Plant In Service"/>
    <x v="0"/>
    <s v="2009"/>
    <d v="2009-07-01T00:00:00"/>
    <d v="2009-07-01T00:00:00"/>
    <s v="34300Z000-PG0905-Putnam U2"/>
    <x v="2"/>
    <s v="145.0258 : COMPRESSOR BLADES (STATI"/>
    <x v="0"/>
    <s v="Retirement"/>
    <x v="0"/>
    <d v="2014-12-01T00:00:00"/>
    <x v="0"/>
    <n v="-0.83"/>
    <n v="-102495.71"/>
  </r>
  <r>
    <n v="101693335"/>
    <s v="Putnam Comm"/>
    <s v="PUTNAM PLANT STOREROOM - 5012905007"/>
    <s v="101000 Electric Plant In Service"/>
    <x v="0"/>
    <s v="2010"/>
    <d v="2010-05-01T00:00:00"/>
    <d v="2010-05-01T00:00:00"/>
    <s v="34300Z000-PG0905-Putnam Comm"/>
    <x v="2"/>
    <s v="145.0268 : TURBINE BLADES (ROTATING"/>
    <x v="0"/>
    <s v="Retirement"/>
    <x v="0"/>
    <d v="2014-12-01T00:00:00"/>
    <x v="0"/>
    <n v="-1"/>
    <n v="-195286"/>
  </r>
  <r>
    <n v="101693344"/>
    <s v="Putnam Comm"/>
    <s v="PUTNAM PLANT STOREROOM - 5012905007"/>
    <s v="101000 Electric Plant In Service"/>
    <x v="0"/>
    <s v="2010"/>
    <d v="2010-05-01T00:00:00"/>
    <d v="2010-05-01T00:00:00"/>
    <s v="34300Z000-PG0905-Putnam Comm"/>
    <x v="2"/>
    <s v="145.0268 : TURBINE BLADES (ROTATING"/>
    <x v="0"/>
    <s v="Retirement"/>
    <x v="0"/>
    <d v="2014-12-01T00:00:00"/>
    <x v="0"/>
    <n v="-1"/>
    <n v="-164357.76999999999"/>
  </r>
  <r>
    <n v="102214973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2.7046 : CIRCUIT BKR. RATED 500"/>
    <x v="0"/>
    <s v="Retirement"/>
    <x v="0"/>
    <d v="2014-12-01T00:00:00"/>
    <x v="0"/>
    <n v="-1"/>
    <n v="-7460.93"/>
  </r>
  <r>
    <n v="102214976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2.7046 : CIRCUIT BKR. RATED 500"/>
    <x v="0"/>
    <s v="Retirement"/>
    <x v="0"/>
    <d v="2014-12-01T00:00:00"/>
    <x v="0"/>
    <n v="-1"/>
    <n v="-8338.69"/>
  </r>
  <r>
    <n v="102214979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2.7046 : CIRCUIT BKR. RATED 500"/>
    <x v="0"/>
    <s v="Retirement"/>
    <x v="0"/>
    <d v="2014-12-01T00:00:00"/>
    <x v="0"/>
    <n v="-1"/>
    <n v="-9699.2099999999991"/>
  </r>
  <r>
    <n v="102214982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2.7046 : CIRCUIT BKR. RATED 500"/>
    <x v="0"/>
    <s v="Retirement"/>
    <x v="0"/>
    <d v="2014-12-01T00:00:00"/>
    <x v="0"/>
    <n v="-1"/>
    <n v="-8558.1299999999992"/>
  </r>
  <r>
    <n v="102214985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2.7046 : CIRCUIT BKR. RATED 500"/>
    <x v="0"/>
    <s v="Retirement"/>
    <x v="0"/>
    <d v="2014-12-01T00:00:00"/>
    <x v="0"/>
    <n v="-1"/>
    <n v="-3708.52"/>
  </r>
  <r>
    <n v="102214988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5.7126 : CIRCUIT BKR. RATED 500 "/>
    <x v="0"/>
    <s v="Retirement"/>
    <x v="0"/>
    <d v="2014-12-01T00:00:00"/>
    <x v="0"/>
    <n v="-1"/>
    <n v="-11366.95"/>
  </r>
  <r>
    <n v="102214994"/>
    <s v="Putnam Comm"/>
    <s v="PUTNAM PLANT STOREROOM - 5012905007"/>
    <s v="101000 Electric Plant In Service"/>
    <x v="0"/>
    <s v="2009"/>
    <d v="2009-11-01T00:00:00"/>
    <d v="2009-12-01T00:00:00"/>
    <s v="34500Z000-PG0905-Putnam Comm"/>
    <x v="4"/>
    <s v="582.7046 : CIRCUIT BKR. RATED 500"/>
    <x v="0"/>
    <s v="Retirement"/>
    <x v="0"/>
    <d v="2014-12-01T00:00:00"/>
    <x v="0"/>
    <n v="-1"/>
    <n v="-10971.96"/>
  </r>
  <r>
    <n v="102421299"/>
    <s v="Putnam Comm"/>
    <s v="PUTNAM PLANT STOREROOM - 5012905007"/>
    <s v="101000 Electric Plant In Service"/>
    <x v="0"/>
    <s v="2010"/>
    <d v="2010-03-01T00:00:00"/>
    <d v="2010-04-01T00:00:00"/>
    <s v="34300Z000-PG0905-Putnam Comm"/>
    <x v="2"/>
    <s v="145.0258 : COMPRESSOR BLADES (STATI"/>
    <x v="0"/>
    <s v="Retirement"/>
    <x v="0"/>
    <d v="2014-12-01T00:00:00"/>
    <x v="0"/>
    <n v="-1"/>
    <n v="-40252"/>
  </r>
  <r>
    <n v="102421373"/>
    <s v="Putnam Comm"/>
    <s v="PUTNAM POWER PLANT COMMON - 5012905000"/>
    <s v="101000 Electric Plant In Service"/>
    <x v="0"/>
    <s v="2010"/>
    <d v="2010-03-01T00:00:00"/>
    <d v="2010-05-01T00:00:00"/>
    <s v="34300Z000-PG0905-Putnam Comm"/>
    <x v="2"/>
    <s v="376.3692 : DRIVE, ELECTRIC MOTOR, C"/>
    <x v="0"/>
    <s v="Retirement"/>
    <x v="0"/>
    <d v="2014-12-01T00:00:00"/>
    <x v="0"/>
    <n v="0"/>
    <n v="-12349.8"/>
  </r>
  <r>
    <n v="102421510"/>
    <s v="Putnam Comm"/>
    <s v="PUTNAM POWER PLANT COMMON - 5012905000"/>
    <s v="101000 Electric Plant In Service"/>
    <x v="0"/>
    <s v="2010"/>
    <d v="2010-02-01T00:00:00"/>
    <d v="2010-02-01T00:00:00"/>
    <s v="34100Z000-PG0905-Putnam Comm"/>
    <x v="0"/>
    <s v="413.4272 : PUMP COMPLETE"/>
    <x v="0"/>
    <s v="Retirement"/>
    <x v="0"/>
    <d v="2014-12-01T00:00:00"/>
    <x v="0"/>
    <n v="0"/>
    <n v="-1961.6"/>
  </r>
  <r>
    <n v="102421574"/>
    <s v="Putnam Comm"/>
    <s v="PUTNAM POWER PLANT COMMON - 5012905000"/>
    <s v="101000 Electric Plant In Service"/>
    <x v="0"/>
    <s v="2009"/>
    <d v="2009-09-01T00:00:00"/>
    <d v="2009-09-01T00:00:00"/>
    <s v="34100Z000-PG0905-Putnam Comm"/>
    <x v="0"/>
    <s v="413.4272 : PUMP COMPLETE"/>
    <x v="0"/>
    <s v="Retirement"/>
    <x v="0"/>
    <d v="2014-12-01T00:00:00"/>
    <x v="0"/>
    <n v="-1"/>
    <n v="-21064.69"/>
  </r>
  <r>
    <n v="102430384"/>
    <s v="Putnam Comm"/>
    <s v="PUTNAM PLANT STOREROOM - 5012905007"/>
    <s v="101000 Electric Plant In Service"/>
    <x v="0"/>
    <s v="2010"/>
    <d v="2010-05-01T00:00:00"/>
    <d v="2010-05-01T00:00:00"/>
    <s v="34300Z000-PG0905-Putnam Comm"/>
    <x v="2"/>
    <s v="145.0268 : TURBINE BLADES (ROTATING"/>
    <x v="0"/>
    <s v="Retirement"/>
    <x v="0"/>
    <d v="2014-12-01T00:00:00"/>
    <x v="0"/>
    <n v="-1"/>
    <n v="-277602.58"/>
  </r>
  <r>
    <n v="102981254"/>
    <s v="Putnam U2"/>
    <s v="PUTNAM UNIT #2 - 5012905200"/>
    <s v="101000 Electric Plant In Service"/>
    <x v="0"/>
    <s v="2009"/>
    <d v="2009-12-01T00:00:00"/>
    <d v="2009-12-01T00:00:00"/>
    <s v="34300Z000-PG0905-Putnam U2"/>
    <x v="2"/>
    <s v="838.9364 : DRIVE, ELECTRIC MOTOR, C"/>
    <x v="0"/>
    <s v="Retirement"/>
    <x v="0"/>
    <d v="2014-12-01T00:00:00"/>
    <x v="0"/>
    <n v="-1"/>
    <n v="-87638.43"/>
  </r>
  <r>
    <n v="103037731"/>
    <s v="Putnam Comm"/>
    <s v="PUTNAM PLANT STOREROOM - 5012905007"/>
    <s v="101000 Electric Plant In Service"/>
    <x v="0"/>
    <s v="2010"/>
    <d v="2010-06-01T00:00:00"/>
    <d v="2010-06-01T00:00:00"/>
    <s v="34300Z000-PG0905-Putnam Comm"/>
    <x v="2"/>
    <s v="145.0269 : TURBINE BLADES(STATIONAR"/>
    <x v="0"/>
    <s v="Retirement"/>
    <x v="0"/>
    <d v="2014-12-01T00:00:00"/>
    <x v="0"/>
    <n v="-1"/>
    <n v="-210738.36"/>
  </r>
  <r>
    <n v="103269608"/>
    <s v="Putnam Comm"/>
    <s v="PUTNAM PLANT STOREROOM - 5012905007"/>
    <s v="101000 Electric Plant In Service"/>
    <x v="0"/>
    <s v="2010"/>
    <d v="2010-06-01T00:00:00"/>
    <d v="2010-06-01T00:00:00"/>
    <s v="34300Z000-PG0905-Putnam Comm"/>
    <x v="2"/>
    <s v="143.0173 : PUMP COMPLETE"/>
    <x v="0"/>
    <s v="Retirement"/>
    <x v="0"/>
    <d v="2014-12-01T00:00:00"/>
    <x v="0"/>
    <n v="-1"/>
    <n v="-56599.25"/>
  </r>
  <r>
    <n v="103571023"/>
    <s v="Putnam Comm"/>
    <s v="PUTNAM PLANT STOREROOM - 5012905007"/>
    <s v="101000 Electric Plant In Service"/>
    <x v="0"/>
    <s v="2010"/>
    <d v="2010-08-01T00:00:00"/>
    <d v="2010-08-01T00:00:00"/>
    <s v="34300Z000-PG0905-Putnam Comm"/>
    <x v="2"/>
    <s v="145.0269 : TURBINE BLADES(STATIONAR"/>
    <x v="0"/>
    <s v="Retirement"/>
    <x v="0"/>
    <d v="2014-12-01T00:00:00"/>
    <x v="0"/>
    <n v="-1"/>
    <n v="-241890.31"/>
  </r>
  <r>
    <n v="103571066"/>
    <s v="Putnam U2"/>
    <s v="PUTNAM UNIT #2 - 5012905200"/>
    <s v="101000 Electric Plant In Service"/>
    <x v="0"/>
    <s v="2010"/>
    <d v="2010-04-01T00:00:00"/>
    <d v="2010-07-01T00:00:00"/>
    <s v="34300Z000-PG0905-Putnam U2"/>
    <x v="2"/>
    <s v="838.9364 : DRIVE, ELECTRIC MOTOR, C"/>
    <x v="0"/>
    <s v="Retirement"/>
    <x v="0"/>
    <d v="2014-12-01T00:00:00"/>
    <x v="0"/>
    <n v="0"/>
    <n v="-3165.86"/>
  </r>
  <r>
    <n v="103583122"/>
    <s v="Putnam Comm"/>
    <s v="PUTNAM PLANT STOREROOM - 5012905007"/>
    <s v="101000 Electric Plant In Service"/>
    <x v="0"/>
    <s v="2010"/>
    <d v="2010-07-01T00:00:00"/>
    <d v="2010-07-01T00:00:00"/>
    <s v="34300Z000-PG0905-Putnam Comm"/>
    <x v="2"/>
    <s v="376.3692 : DRIVE, ELECTRIC MOTOR, C"/>
    <x v="0"/>
    <s v="Retirement"/>
    <x v="0"/>
    <d v="2014-12-01T00:00:00"/>
    <x v="0"/>
    <n v="-1"/>
    <n v="-166941.25"/>
  </r>
  <r>
    <n v="104120538"/>
    <s v="Putnam Comm"/>
    <s v="PUTNAM PLANT STOREROOM - 5012905007"/>
    <s v="101000 Electric Plant In Service"/>
    <x v="0"/>
    <s v="2010"/>
    <d v="2010-10-01T00:00:00"/>
    <d v="2010-10-01T00:00:00"/>
    <s v="34300Z000-PG0905-Putnam Comm"/>
    <x v="2"/>
    <s v="145.0253 : CLAMSHELLS"/>
    <x v="0"/>
    <s v="Retirement"/>
    <x v="0"/>
    <d v="2014-12-01T00:00:00"/>
    <x v="0"/>
    <n v="-1"/>
    <n v="-41936.81"/>
  </r>
  <r>
    <n v="104260576"/>
    <s v="Putnam U1"/>
    <s v="PUTNAM UNIT #1 - 5012905100"/>
    <s v="101000 Electric Plant In Service"/>
    <x v="0"/>
    <s v="2010"/>
    <d v="2010-06-01T00:00:00"/>
    <d v="2010-01-01T00:00:00"/>
    <s v="34300Z000-PG0905-Putnam U1"/>
    <x v="2"/>
    <s v="145.0264 : ACOUSTICAL ENCLOSURE"/>
    <x v="0"/>
    <s v="Retirement"/>
    <x v="0"/>
    <d v="2014-12-01T00:00:00"/>
    <x v="0"/>
    <n v="-1"/>
    <n v="-121996.15"/>
  </r>
  <r>
    <n v="104294562"/>
    <s v="Putnam Comm"/>
    <s v="PUTNAM PLANT STOREROOM - 5012905007"/>
    <s v="101000 Electric Plant In Service"/>
    <x v="0"/>
    <s v="2010"/>
    <d v="2010-06-01T00:00:00"/>
    <d v="2010-06-01T00:00:00"/>
    <s v="34300Z000-PG0905-Putnam Comm"/>
    <x v="2"/>
    <s v="838.9374 : STARTING SYSTEM EQUIPMEN"/>
    <x v="0"/>
    <s v="Retirement"/>
    <x v="0"/>
    <d v="2014-12-01T00:00:00"/>
    <x v="0"/>
    <n v="-1"/>
    <n v="-121779.87"/>
  </r>
  <r>
    <n v="104784663"/>
    <s v="Putnam Comm"/>
    <s v="PUTNAM PLANT STOREROOM - 5012905007"/>
    <s v="101000 Electric Plant In Service"/>
    <x v="0"/>
    <s v="2010"/>
    <d v="2010-11-01T00:00:00"/>
    <d v="2010-11-01T00:00:00"/>
    <s v="34300Z000-PG0905-Putnam Comm"/>
    <x v="2"/>
    <s v="145.0252 : TRANSITION NOZZLE"/>
    <x v="0"/>
    <s v="Retirement"/>
    <x v="0"/>
    <d v="2014-12-01T00:00:00"/>
    <x v="0"/>
    <n v="-1"/>
    <n v="-357717.78"/>
  </r>
  <r>
    <n v="104784842"/>
    <s v="Putnam U2"/>
    <s v="PUTNAM UNIT #2 - 5012905200"/>
    <s v="101000 Electric Plant In Service"/>
    <x v="0"/>
    <s v="2010"/>
    <d v="2010-08-01T00:00:00"/>
    <d v="2010-01-01T00:00:00"/>
    <s v="34200Z000-PG0905-Putnam U2"/>
    <x v="1"/>
    <s v="523.6231 : PIPING"/>
    <x v="0"/>
    <s v="Retirement"/>
    <x v="0"/>
    <d v="2014-12-01T00:00:00"/>
    <x v="0"/>
    <n v="-1400"/>
    <n v="-127798.22"/>
  </r>
  <r>
    <n v="104784851"/>
    <s v="Putnam U1"/>
    <s v="PUTNAM UNIT #1 - 5012905100"/>
    <s v="101000 Electric Plant In Service"/>
    <x v="0"/>
    <s v="2010"/>
    <d v="2010-08-01T00:00:00"/>
    <d v="2010-01-01T00:00:00"/>
    <s v="34200Z000-PG0905-Putnam U1"/>
    <x v="1"/>
    <s v="523.6231 : PIPING"/>
    <x v="0"/>
    <s v="Retirement"/>
    <x v="0"/>
    <d v="2014-12-01T00:00:00"/>
    <x v="0"/>
    <n v="-1400"/>
    <n v="-127443.91"/>
  </r>
  <r>
    <n v="105227650"/>
    <s v="Putnam Comm"/>
    <s v="PUTNAM PLANT STOREROOM - 5012905007"/>
    <s v="101000 Electric Plant In Service"/>
    <x v="0"/>
    <s v="2010"/>
    <d v="2010-11-01T00:00:00"/>
    <d v="2010-11-01T00:00:00"/>
    <s v="34300Z000-PG0905-Putnam Comm"/>
    <x v="2"/>
    <s v="145.0259 : BURNER BASKET"/>
    <x v="0"/>
    <s v="Retirement"/>
    <x v="0"/>
    <d v="2014-12-01T00:00:00"/>
    <x v="0"/>
    <n v="-1"/>
    <n v="-117374.05"/>
  </r>
  <r>
    <n v="105256134"/>
    <s v="Putnam U1"/>
    <s v="PUTNAM UNIT #1 - 5012905100"/>
    <s v="101000 Electric Plant In Service"/>
    <x v="0"/>
    <s v="2010"/>
    <d v="2010-12-01T00:00:00"/>
    <d v="2010-12-01T00:00:00"/>
    <s v="34300Z000-PG0905-Putnam U1"/>
    <x v="2"/>
    <s v="271.1544 : HP BLADING-ROTATING (ROW"/>
    <x v="0"/>
    <s v="Retirement"/>
    <x v="0"/>
    <d v="2014-12-01T00:00:00"/>
    <x v="0"/>
    <n v="-1"/>
    <n v="-982281.27"/>
  </r>
  <r>
    <n v="105256149"/>
    <s v="Putnam Comm"/>
    <s v="PUTNAM POWER PLANT COMMON - 5012905000"/>
    <s v="101000 Electric Plant In Service"/>
    <x v="0"/>
    <s v="2010"/>
    <d v="2010-12-01T00:00:00"/>
    <d v="2010-01-01T00:00:00"/>
    <s v="34100Z000-PG0905-Putnam Comm"/>
    <x v="0"/>
    <s v="210.1199 : LINER, COMPLETE"/>
    <x v="0"/>
    <s v="Retirement"/>
    <x v="0"/>
    <d v="2014-12-01T00:00:00"/>
    <x v="0"/>
    <n v="-1"/>
    <n v="-55974.64"/>
  </r>
  <r>
    <n v="105256577"/>
    <s v="Putnam Comm"/>
    <s v="PUTNAM POWER PLANT COMMON - 5012905000"/>
    <s v="101000 Electric Plant In Service"/>
    <x v="0"/>
    <s v="2010"/>
    <d v="2010-12-01T00:00:00"/>
    <d v="2010-01-01T00:00:00"/>
    <s v="34300Z000-PG0905-Putnam Comm"/>
    <x v="2"/>
    <s v="376.3703 : SALT DRIFT ELIMINATORS"/>
    <x v="0"/>
    <s v="Retirement"/>
    <x v="0"/>
    <d v="2014-12-01T00:00:00"/>
    <x v="0"/>
    <n v="-1"/>
    <n v="-294976.49"/>
  </r>
  <r>
    <n v="621901794"/>
    <s v="Putnam Comm"/>
    <s v="PUTNAM PLANT STOREROOM - 5012905007"/>
    <s v="101000 Electric Plant In Service"/>
    <x v="0"/>
    <s v="2011"/>
    <d v="2011-07-01T00:00:00"/>
    <d v="2011-07-01T00:00:00"/>
    <s v="34300Z000-PG0905-Putnam Comm"/>
    <x v="2"/>
    <s v="145.0252 : TRANSITION NOZZLE"/>
    <x v="0"/>
    <s v="Retirement"/>
    <x v="0"/>
    <d v="2014-12-01T00:00:00"/>
    <x v="0"/>
    <n v="0"/>
    <n v="-406093"/>
  </r>
  <r>
    <n v="621901922"/>
    <s v="Putnam Comm"/>
    <s v="PUTNAM PLANT STOREROOM - 5012905007"/>
    <s v="101000 Electric Plant In Service"/>
    <x v="0"/>
    <s v="2011"/>
    <d v="2011-07-01T00:00:00"/>
    <d v="2011-07-01T00:00:00"/>
    <s v="34300Z000-PG0905-Putnam Comm"/>
    <x v="2"/>
    <s v="145.0275 : BLADE RING"/>
    <x v="0"/>
    <s v="Retirement"/>
    <x v="0"/>
    <d v="2014-12-01T00:00:00"/>
    <x v="0"/>
    <n v="-1"/>
    <n v="-77004"/>
  </r>
  <r>
    <n v="621903533"/>
    <s v="Putnam Comm"/>
    <s v="PUTNAM PLANT STOREROOM - 5012905007"/>
    <s v="101000 Electric Plant In Service"/>
    <x v="0"/>
    <s v="2011"/>
    <d v="2011-07-01T00:00:00"/>
    <d v="2011-07-01T00:00:00"/>
    <s v="34300Z000-PG0905-Putnam Comm"/>
    <x v="2"/>
    <s v="145.0253 : CLAMSHELLS"/>
    <x v="0"/>
    <s v="Retirement"/>
    <x v="0"/>
    <d v="2014-12-01T00:00:00"/>
    <x v="0"/>
    <n v="-1"/>
    <n v="-101502"/>
  </r>
  <r>
    <n v="621906444"/>
    <s v="Putnam U1"/>
    <s v="PUTNAM UNIT #1 - 5012905100"/>
    <s v="101000 Electric Plant In Service"/>
    <x v="0"/>
    <s v="2010"/>
    <d v="2010-07-01T00:00:00"/>
    <d v="2010-01-01T00:00:00"/>
    <s v="34300Z000-PG0905-Putnam U1"/>
    <x v="2"/>
    <s v="362.3507 : SAMPLE COOLER"/>
    <x v="0"/>
    <s v="Retirement"/>
    <x v="0"/>
    <d v="2014-12-01T00:00:00"/>
    <x v="0"/>
    <n v="-3"/>
    <n v="-46364.98"/>
  </r>
  <r>
    <n v="621906448"/>
    <s v="Putnam U1"/>
    <s v="PUTNAM UNIT #1 - 5012905100"/>
    <s v="101000 Electric Plant In Service"/>
    <x v="0"/>
    <s v="2010"/>
    <d v="2010-08-01T00:00:00"/>
    <d v="2010-01-01T00:00:00"/>
    <s v="34300Z000-PG0905-Putnam U1"/>
    <x v="2"/>
    <s v="362.3508 : PIPING"/>
    <x v="0"/>
    <s v="Retirement"/>
    <x v="0"/>
    <d v="2014-12-01T00:00:00"/>
    <x v="0"/>
    <n v="0"/>
    <n v="-59024.01"/>
  </r>
  <r>
    <n v="621906451"/>
    <s v="Putnam U1"/>
    <s v="PUTNAM UNIT #1 - 5012905100"/>
    <s v="101000 Electric Plant In Service"/>
    <x v="0"/>
    <s v="2010"/>
    <d v="2010-08-01T00:00:00"/>
    <d v="2010-01-01T00:00:00"/>
    <s v="34300Z000-PG0905-Putnam U1"/>
    <x v="2"/>
    <s v="362.3509 : ANALYZER"/>
    <x v="0"/>
    <s v="Retirement"/>
    <x v="0"/>
    <d v="2014-12-01T00:00:00"/>
    <x v="0"/>
    <n v="-3"/>
    <n v="-59581.17"/>
  </r>
  <r>
    <n v="621906454"/>
    <s v="Putnam U1"/>
    <s v="PUTNAM UNIT #1 - 5012905100"/>
    <s v="101000 Electric Plant In Service"/>
    <x v="0"/>
    <s v="2010"/>
    <d v="2010-08-01T00:00:00"/>
    <d v="2010-01-01T00:00:00"/>
    <s v="34300Z000-PG0905-Putnam U1"/>
    <x v="2"/>
    <s v="362.3510 : CHILLER"/>
    <x v="0"/>
    <s v="Retirement"/>
    <x v="0"/>
    <d v="2014-12-01T00:00:00"/>
    <x v="0"/>
    <n v="-1"/>
    <n v="-5516.52"/>
  </r>
  <r>
    <n v="621906473"/>
    <s v="Putnam U2"/>
    <s v="PUTNAM UNIT #2 - 5012905200"/>
    <s v="101000 Electric Plant In Service"/>
    <x v="0"/>
    <s v="2010"/>
    <d v="2010-08-01T00:00:00"/>
    <d v="2010-01-01T00:00:00"/>
    <s v="34300Z000-PG0905-Putnam U2"/>
    <x v="2"/>
    <s v="362.3507 : SAMPLE COOLER"/>
    <x v="0"/>
    <s v="Retirement"/>
    <x v="0"/>
    <d v="2014-12-01T00:00:00"/>
    <x v="0"/>
    <n v="-1"/>
    <n v="-11622.18"/>
  </r>
  <r>
    <n v="621906477"/>
    <s v="Putnam U2"/>
    <s v="PUTNAM UNIT #2 - 5012905200"/>
    <s v="101000 Electric Plant In Service"/>
    <x v="0"/>
    <s v="2010"/>
    <d v="2010-08-01T00:00:00"/>
    <d v="2010-01-01T00:00:00"/>
    <s v="34300Z000-PG0905-Putnam U2"/>
    <x v="2"/>
    <s v="362.3508 : PIPING"/>
    <x v="0"/>
    <s v="Retirement"/>
    <x v="0"/>
    <d v="2014-12-01T00:00:00"/>
    <x v="0"/>
    <n v="0"/>
    <n v="-49740.59"/>
  </r>
  <r>
    <n v="621906480"/>
    <s v="Putnam U2"/>
    <s v="PUTNAM UNIT #2 - 5012905200"/>
    <s v="101000 Electric Plant In Service"/>
    <x v="0"/>
    <s v="2010"/>
    <d v="2010-08-01T00:00:00"/>
    <d v="2010-01-01T00:00:00"/>
    <s v="34300Z000-PG0905-Putnam U2"/>
    <x v="2"/>
    <s v="362.3509 : ANALYZER"/>
    <x v="0"/>
    <s v="Retirement"/>
    <x v="0"/>
    <d v="2014-12-01T00:00:00"/>
    <x v="0"/>
    <n v="-3"/>
    <n v="-50210.13"/>
  </r>
  <r>
    <n v="621906483"/>
    <s v="Putnam U2"/>
    <s v="PUTNAM UNIT #2 - 5012905200"/>
    <s v="101000 Electric Plant In Service"/>
    <x v="0"/>
    <s v="2010"/>
    <d v="2010-08-01T00:00:00"/>
    <d v="2010-01-01T00:00:00"/>
    <s v="34300Z000-PG0905-Putnam U2"/>
    <x v="2"/>
    <s v="362.3510 : CHILLER"/>
    <x v="0"/>
    <s v="Retirement"/>
    <x v="0"/>
    <d v="2014-12-01T00:00:00"/>
    <x v="0"/>
    <n v="-1"/>
    <n v="-4648.8599999999997"/>
  </r>
  <r>
    <n v="621906522"/>
    <s v="Putnam U1"/>
    <s v="PUTNAM UNIT #1 - 5012905100"/>
    <s v="101000 Electric Plant In Service"/>
    <x v="0"/>
    <s v="2010"/>
    <d v="2010-11-01T00:00:00"/>
    <d v="2010-01-01T00:00:00"/>
    <s v="34500Z000-PG0905-Putnam U1"/>
    <x v="4"/>
    <s v="289.1767 : INVERTER"/>
    <x v="0"/>
    <s v="Retirement"/>
    <x v="0"/>
    <d v="2014-12-01T00:00:00"/>
    <x v="0"/>
    <n v="-1"/>
    <n v="-84813.21"/>
  </r>
  <r>
    <n v="621906664"/>
    <s v="Putnam U1"/>
    <s v="PUTNAM UNIT #1 - 5012905100"/>
    <s v="101000 Electric Plant In Service"/>
    <x v="0"/>
    <s v="2010"/>
    <d v="2010-12-01T00:00:00"/>
    <d v="2010-01-01T00:00:00"/>
    <s v="34500Z000-PG0905-Putnam U1"/>
    <x v="4"/>
    <s v="290.1784 : DISTRIBUTION PANEL, INCL"/>
    <x v="0"/>
    <s v="Retirement"/>
    <x v="0"/>
    <d v="2014-12-01T00:00:00"/>
    <x v="0"/>
    <n v="0"/>
    <n v="-38238.83"/>
  </r>
  <r>
    <n v="621906671"/>
    <s v="Putnam Comm"/>
    <s v="PUTNAM PLANT STOREROOM - 5012905007"/>
    <s v="101000 Electric Plant In Service"/>
    <x v="0"/>
    <s v="2010"/>
    <d v="2010-05-01T00:00:00"/>
    <d v="2010-05-01T00:00:00"/>
    <s v="34300Z000-PG0905-Putnam Comm"/>
    <x v="2"/>
    <s v="376.3692 : DRIVE, ELECTRIC MOTOR, C"/>
    <x v="0"/>
    <s v="Retirement"/>
    <x v="0"/>
    <d v="2014-12-01T00:00:00"/>
    <x v="0"/>
    <n v="-1"/>
    <n v="-36804.46"/>
  </r>
  <r>
    <n v="621906711"/>
    <s v="Putnam Comm"/>
    <s v="PUTNAM POWER PLANT COMMON - 5012905000"/>
    <s v="101000 Electric Plant In Service"/>
    <x v="0"/>
    <s v="2010"/>
    <d v="2010-11-01T00:00:00"/>
    <d v="2010-01-01T00:00:00"/>
    <s v="34500Z000-PG0905-Putnam Comm"/>
    <x v="4"/>
    <s v="290.1784 : DISTRIBUTION PANEL, INCL"/>
    <x v="0"/>
    <s v="Retirement"/>
    <x v="0"/>
    <d v="2014-12-01T00:00:00"/>
    <x v="0"/>
    <n v="0"/>
    <n v="-23981.79"/>
  </r>
  <r>
    <n v="621906792"/>
    <s v="Putnam Comm"/>
    <s v="PUTNAM POWER PLANT COMMON - 5012905000"/>
    <s v="101000 Electric Plant In Service"/>
    <x v="0"/>
    <s v="2010"/>
    <d v="2010-10-01T00:00:00"/>
    <d v="2010-01-01T00:00:00"/>
    <s v="34100Z000-PG0905-Putnam Comm"/>
    <x v="0"/>
    <s v="327.2532 : FLOOR COVERING"/>
    <x v="0"/>
    <s v="Retirement"/>
    <x v="0"/>
    <d v="2014-12-01T00:00:00"/>
    <x v="0"/>
    <n v="0"/>
    <n v="-9214.9699999999993"/>
  </r>
  <r>
    <n v="621906821"/>
    <s v="Putnam Comm"/>
    <s v="PUTNAM POWER PLANT COMMON - 5012905000"/>
    <s v="101000 Electric Plant In Service"/>
    <x v="0"/>
    <s v="2010"/>
    <d v="2010-09-01T00:00:00"/>
    <d v="2010-01-01T00:00:00"/>
    <s v="34100Z000-PG0905-Putnam Comm"/>
    <x v="0"/>
    <s v="501.6030 : RAW WATER WELL"/>
    <x v="0"/>
    <s v="Retirement"/>
    <x v="0"/>
    <d v="2014-12-01T00:00:00"/>
    <x v="0"/>
    <n v="-1"/>
    <n v="-13867.49"/>
  </r>
  <r>
    <n v="621906890"/>
    <s v="Putnam Comm"/>
    <s v="PUTNAM PLANT STOREROOM - 5012905007"/>
    <s v="101000 Electric Plant In Service"/>
    <x v="0"/>
    <s v="2010"/>
    <d v="2010-06-01T00:00:00"/>
    <d v="2010-01-01T00:00:00"/>
    <s v="34300Z000-PG0905-Putnam Comm"/>
    <x v="2"/>
    <s v="143.0181 : VALVE, SAFETY "/>
    <x v="0"/>
    <s v="Retirement"/>
    <x v="0"/>
    <d v="2014-12-01T00:00:00"/>
    <x v="0"/>
    <n v="-1"/>
    <n v="-1882.46"/>
  </r>
  <r>
    <n v="622683486"/>
    <s v="Putnam Comm"/>
    <s v="PUTNAM PLANT STOREROOM - 5012905007"/>
    <s v="101000 Electric Plant In Service"/>
    <x v="0"/>
    <s v="2011"/>
    <d v="2011-08-01T00:00:00"/>
    <d v="2011-08-01T00:00:00"/>
    <s v="34400Z000-PG0905-Putnam Comm"/>
    <x v="3"/>
    <s v="467.5569 : ROTOR (MAIN EXCITER)"/>
    <x v="0"/>
    <s v="Retirement"/>
    <x v="0"/>
    <d v="2014-12-01T00:00:00"/>
    <x v="0"/>
    <n v="-1"/>
    <n v="-29441.08"/>
  </r>
  <r>
    <n v="623017130"/>
    <s v="Putnam U1"/>
    <s v="PUTNAM UNIT #1 - 5012905100"/>
    <s v="101000 Electric Plant In Service"/>
    <x v="0"/>
    <s v="2008"/>
    <d v="2008-07-01T00:00:00"/>
    <d v="2008-08-01T00:00:00"/>
    <s v="34300Z000-PG0905-Putnam U1"/>
    <x v="2"/>
    <s v="145.0270 : TURBINE SHROUD SEALS"/>
    <x v="0"/>
    <s v="Retirement"/>
    <x v="0"/>
    <d v="2014-12-01T00:00:00"/>
    <x v="0"/>
    <n v="-1"/>
    <n v="-93964.800000000003"/>
  </r>
  <r>
    <n v="623908968"/>
    <s v="Putnam Comm"/>
    <s v="PUTNAM PLANT STOREROOM - 5012905007"/>
    <s v="101000 Electric Plant In Service"/>
    <x v="0"/>
    <s v="2011"/>
    <d v="2011-09-01T00:00:00"/>
    <d v="2011-09-01T00:00:00"/>
    <s v="34300Z000-PG0905-Putnam Comm"/>
    <x v="2"/>
    <s v="145.0258 : COMPRESSOR BLADES (STATI"/>
    <x v="0"/>
    <s v="Retirement"/>
    <x v="0"/>
    <d v="2014-12-01T00:00:00"/>
    <x v="0"/>
    <n v="0"/>
    <n v="-2286695"/>
  </r>
  <r>
    <n v="624140976"/>
    <s v="Putnam U2"/>
    <s v="PUTNAM UNIT #2 - 5012905200"/>
    <s v="101000 Electric Plant In Service"/>
    <x v="0"/>
    <s v="1980"/>
    <d v="1980-07-01T00:00:00"/>
    <d v="1980-07-01T00:00:00"/>
    <s v="34500Z000-PG0905-Putnam U2"/>
    <x v="4"/>
    <s v="585.7126 : CIRCUIT BKR. RATED 500 "/>
    <x v="0"/>
    <s v="Retirement"/>
    <x v="0"/>
    <d v="2014-12-01T00:00:00"/>
    <x v="0"/>
    <n v="0"/>
    <n v="-0.01"/>
  </r>
  <r>
    <n v="624763123"/>
    <s v="Putnam U2"/>
    <s v="PUTNAM UNIT #2 - 5012905200"/>
    <s v="101000 Electric Plant In Service"/>
    <x v="0"/>
    <s v="2010"/>
    <d v="2010-12-01T00:00:00"/>
    <d v="2010-01-01T00:00:00"/>
    <s v="34500Z000-PG0905-Putnam U2"/>
    <x v="4"/>
    <s v="482.5835 : GENERATOR VOLTAGE REGULA"/>
    <x v="0"/>
    <s v="Retirement"/>
    <x v="0"/>
    <d v="2014-12-01T00:00:00"/>
    <x v="0"/>
    <n v="-1"/>
    <n v="-285199.96999999997"/>
  </r>
  <r>
    <n v="624763139"/>
    <s v="Putnam Comm"/>
    <s v="PUTNAM POWER PLANT COMMON - 5012905000"/>
    <s v="101000 Electric Plant In Service"/>
    <x v="0"/>
    <s v="2010"/>
    <d v="2010-06-01T00:00:00"/>
    <d v="2010-01-01T00:00:00"/>
    <s v="34300Z000-PG0905-Putnam Comm"/>
    <x v="2"/>
    <s v="376.3697 : PUMP COMPLETE"/>
    <x v="0"/>
    <s v="Retirement"/>
    <x v="0"/>
    <d v="2014-12-01T00:00:00"/>
    <x v="0"/>
    <n v="-1"/>
    <n v="-107529.35"/>
  </r>
  <r>
    <n v="624763154"/>
    <s v="Putnam Comm"/>
    <s v="PUTNAM PLANT STOREROOM - 5012905007"/>
    <s v="101000 Electric Plant In Service"/>
    <x v="0"/>
    <s v="2010"/>
    <d v="2010-11-01T00:00:00"/>
    <d v="2010-12-01T00:00:00"/>
    <s v="34300Z000-PG0905-Putnam Comm"/>
    <x v="2"/>
    <s v="360.3453 : PUMP COMPLETE"/>
    <x v="0"/>
    <s v="Retirement"/>
    <x v="0"/>
    <d v="2014-12-01T00:00:00"/>
    <x v="0"/>
    <n v="-1"/>
    <n v="-46480.26"/>
  </r>
  <r>
    <n v="624763162"/>
    <s v="Putnam Comm"/>
    <s v="PUTNAM PLANT STOREROOM - 5012905007"/>
    <s v="101000 Electric Plant In Service"/>
    <x v="0"/>
    <s v="2011"/>
    <d v="2011-05-01T00:00:00"/>
    <d v="2011-01-01T00:00:00"/>
    <s v="34300Z000-PG0905-Putnam Comm"/>
    <x v="2"/>
    <s v="376.3697 : PUMP COMPLETE"/>
    <x v="0"/>
    <s v="Retirement"/>
    <x v="0"/>
    <d v="2014-12-01T00:00:00"/>
    <x v="0"/>
    <n v="-1"/>
    <n v="-25397.53"/>
  </r>
  <r>
    <n v="624763170"/>
    <s v="Putnam U1"/>
    <s v="PUTNAM UNIT #1 - 5012905100"/>
    <s v="101000 Electric Plant In Service"/>
    <x v="0"/>
    <s v="2010"/>
    <d v="2010-12-01T00:00:00"/>
    <d v="2010-12-01T00:00:00"/>
    <s v="34300Z000-PG0905-Putnam U1"/>
    <x v="2"/>
    <s v="360.3453 : PUMP COMPLETE"/>
    <x v="0"/>
    <s v="Retirement"/>
    <x v="0"/>
    <d v="2014-12-01T00:00:00"/>
    <x v="0"/>
    <n v="0"/>
    <n v="-8033.16"/>
  </r>
  <r>
    <n v="624763174"/>
    <s v="Putnam U1"/>
    <s v="PUTNAM UNIT #1 - 5012905100"/>
    <s v="101000 Electric Plant In Service"/>
    <x v="0"/>
    <s v="2010"/>
    <d v="2010-12-01T00:00:00"/>
    <d v="2010-12-01T00:00:00"/>
    <s v="34300Z000-PG0905-Putnam U1"/>
    <x v="2"/>
    <s v="360.3453 : PUMP COMPLETE"/>
    <x v="0"/>
    <s v="Retirement"/>
    <x v="0"/>
    <d v="2014-12-01T00:00:00"/>
    <x v="0"/>
    <n v="0"/>
    <n v="-6300.49"/>
  </r>
  <r>
    <n v="624763178"/>
    <s v="Putnam Comm"/>
    <s v="PUTNAM POWER PLANT COMMON - 5012905000"/>
    <s v="101000 Electric Plant In Service"/>
    <x v="0"/>
    <s v="2010"/>
    <d v="2010-12-01T00:00:00"/>
    <d v="2010-12-01T00:00:00"/>
    <s v="34300Z000-PG0905-Putnam Comm"/>
    <x v="2"/>
    <s v="376.3692 : DRIVE, ELECTRIC MOTOR, C"/>
    <x v="0"/>
    <s v="Retirement"/>
    <x v="0"/>
    <d v="2014-12-01T00:00:00"/>
    <x v="0"/>
    <n v="0"/>
    <n v="-5536.61"/>
  </r>
  <r>
    <n v="624763186"/>
    <s v="Putnam U1"/>
    <s v="PUTNAM UNIT #1 - 5012905100"/>
    <s v="101000 Electric Plant In Service"/>
    <x v="0"/>
    <s v="2010"/>
    <d v="2010-12-01T00:00:00"/>
    <d v="2011-02-01T00:00:00"/>
    <s v="34300Z000-PG0905-Putnam U1"/>
    <x v="2"/>
    <s v="271.1544 : HP BLADING-ROTATING (ROW"/>
    <x v="0"/>
    <s v="Retirement"/>
    <x v="0"/>
    <d v="2014-12-01T00:00:00"/>
    <x v="0"/>
    <n v="-1"/>
    <n v="-8.57"/>
  </r>
  <r>
    <n v="624763190"/>
    <s v="Putnam Comm"/>
    <s v="PUTNAM POWER PLANT COMMON - 5012905000"/>
    <s v="101000 Electric Plant In Service"/>
    <x v="0"/>
    <s v="2010"/>
    <d v="2010-12-01T00:00:00"/>
    <d v="2011-01-01T00:00:00"/>
    <s v="34300Z000-PG0905-Putnam Comm"/>
    <x v="2"/>
    <s v="376.3703 : SALT DRIFT ELIMINATORS"/>
    <x v="0"/>
    <s v="Retirement"/>
    <x v="0"/>
    <d v="2014-12-01T00:00:00"/>
    <x v="0"/>
    <n v="-1"/>
    <n v="7.04"/>
  </r>
  <r>
    <n v="624766933"/>
    <s v="Putnam Comm"/>
    <s v="PUTNAM POWER PLANT COMMON - 5012905000"/>
    <s v="101000 Electric Plant In Service"/>
    <x v="0"/>
    <s v="2010"/>
    <d v="2010-04-01T00:00:00"/>
    <d v="2010-04-01T00:00:00"/>
    <s v="34300Z000-PG0905-Putnam Comm"/>
    <x v="2"/>
    <s v="376.3692 : DRIVE, ELECTRIC MOTOR, C"/>
    <x v="0"/>
    <s v="Retirement"/>
    <x v="0"/>
    <d v="2014-12-01T00:00:00"/>
    <x v="0"/>
    <n v="-1"/>
    <n v="-429850.24"/>
  </r>
  <r>
    <n v="624766952"/>
    <s v="Putnam Comm"/>
    <s v="PUTNAM POWER PLANT COMMON - 5012905000"/>
    <s v="101000 Electric Plant In Service"/>
    <x v="0"/>
    <s v="2009"/>
    <d v="2009-03-01T00:00:00"/>
    <d v="2009-05-01T00:00:00"/>
    <s v="34300Z000-PG0905-Putnam Comm"/>
    <x v="2"/>
    <s v="849.9527 : DRIVE, ELECTRIC MOTOR, C"/>
    <x v="0"/>
    <s v="Retirement"/>
    <x v="0"/>
    <d v="2014-12-01T00:00:00"/>
    <x v="0"/>
    <n v="-1"/>
    <n v="-25952.83"/>
  </r>
  <r>
    <n v="624766962"/>
    <s v="Putnam U1"/>
    <s v="PUTNAM UNIT #1 - 5012905100"/>
    <s v="101000 Electric Plant In Service"/>
    <x v="0"/>
    <s v="2008"/>
    <d v="2008-10-01T00:00:00"/>
    <d v="2008-10-01T00:00:00"/>
    <s v="34300Z000-PG0905-Putnam U1"/>
    <x v="2"/>
    <s v="374.3644 : PUMP COMPLETE"/>
    <x v="0"/>
    <s v="Retirement"/>
    <x v="0"/>
    <d v="2014-12-01T00:00:00"/>
    <x v="0"/>
    <n v="-1"/>
    <n v="-65530.74"/>
  </r>
  <r>
    <n v="624780521"/>
    <s v="Putnam Comm"/>
    <s v="PUTNAM POWER PLANT COMMON - 5012905000"/>
    <s v="101000 Electric Plant In Service"/>
    <x v="1"/>
    <s v="2011"/>
    <d v="2011-03-01T00:00:00"/>
    <d v="2011-01-01T00:00:00"/>
    <s v="34200Z023-PG0905-Putnam Comm"/>
    <x v="1"/>
    <s v="702.1238 : CONTROL/INSTRUMENTATION "/>
    <x v="0"/>
    <s v="Retirement"/>
    <x v="0"/>
    <d v="2014-12-01T00:00:00"/>
    <x v="0"/>
    <n v="-2"/>
    <n v="-51764.15"/>
  </r>
  <r>
    <n v="624780529"/>
    <s v="Putnam U2"/>
    <s v="PUTNAM UNIT #2 - 5012905200"/>
    <s v="101000 Electric Plant In Service"/>
    <x v="0"/>
    <s v="2010"/>
    <d v="2010-12-01T00:00:00"/>
    <d v="2010-01-01T00:00:00"/>
    <s v="34500Z000-PG0905-Putnam U2"/>
    <x v="4"/>
    <s v="290.1784 : DISTRIBUTION PANEL, INCL"/>
    <x v="0"/>
    <s v="Retirement"/>
    <x v="0"/>
    <d v="2014-12-01T00:00:00"/>
    <x v="0"/>
    <n v="-1"/>
    <n v="-39036.33"/>
  </r>
  <r>
    <n v="624780537"/>
    <s v="Putnam Comm"/>
    <s v="PUTNAM POWER PLANT COMMON - 5012905000"/>
    <s v="101000 Electric Plant In Service"/>
    <x v="0"/>
    <s v="2010"/>
    <d v="2010-12-01T00:00:00"/>
    <d v="2010-12-01T00:00:00"/>
    <s v="34300Z000-PG0905-Putnam Comm"/>
    <x v="2"/>
    <s v="376.3692 : DRIVE, ELECTRIC MOTOR, C"/>
    <x v="0"/>
    <s v="Retirement"/>
    <x v="0"/>
    <d v="2014-12-01T00:00:00"/>
    <x v="0"/>
    <n v="-1"/>
    <n v="-20225.07"/>
  </r>
  <r>
    <n v="624780541"/>
    <s v="Putnam Comm"/>
    <s v="PUTNAM POWER PLANT COMMON - 5012905000"/>
    <s v="101000 Electric Plant In Service"/>
    <x v="0"/>
    <s v="2010"/>
    <d v="2010-08-01T00:00:00"/>
    <d v="2010-01-01T00:00:00"/>
    <s v="34100Z000-PG0905-Putnam Comm"/>
    <x v="0"/>
    <s v="340.9800 : CONDENSER/COMPRESSOR"/>
    <x v="0"/>
    <s v="Retirement"/>
    <x v="0"/>
    <d v="2014-12-01T00:00:00"/>
    <x v="0"/>
    <n v="-3"/>
    <n v="-15092.19"/>
  </r>
  <r>
    <n v="624780549"/>
    <s v="Putnam U2"/>
    <s v="PUTNAM UNIT #2 - 5012905200"/>
    <s v="101000 Electric Plant In Service"/>
    <x v="0"/>
    <s v="2011"/>
    <d v="2011-01-01T00:00:00"/>
    <d v="2011-01-01T00:00:00"/>
    <s v="34500Z000-PG0905-Putnam U2"/>
    <x v="4"/>
    <s v="585.7126 : CIRCUIT BKR. RATED 500 "/>
    <x v="0"/>
    <s v="Retirement"/>
    <x v="0"/>
    <d v="2014-12-01T00:00:00"/>
    <x v="0"/>
    <n v="-3"/>
    <n v="-4013.82"/>
  </r>
  <r>
    <n v="624780557"/>
    <s v="Putnam U2"/>
    <s v="PUTNAM UNIT #2 - 5012905200"/>
    <s v="101000 Electric Plant In Service"/>
    <x v="0"/>
    <s v="2011"/>
    <d v="2011-01-01T00:00:00"/>
    <d v="2011-01-01T00:00:00"/>
    <s v="34300Z000-PG0905-Putnam U2"/>
    <x v="2"/>
    <s v="143.0169 : DRIVE, ELECTRIC MOTOR, C"/>
    <x v="0"/>
    <s v="Retirement"/>
    <x v="0"/>
    <d v="2014-12-01T00:00:00"/>
    <x v="0"/>
    <n v="0"/>
    <n v="-4965.92"/>
  </r>
  <r>
    <n v="624780561"/>
    <s v="Putnam U1"/>
    <s v="PUTNAM UNIT #1 - 5012905100"/>
    <s v="101000 Electric Plant In Service"/>
    <x v="0"/>
    <s v="2010"/>
    <d v="2010-11-01T00:00:00"/>
    <d v="2010-01-01T00:00:00"/>
    <s v="34300Z000-PG0905-Putnam U1"/>
    <x v="2"/>
    <s v="360.3449 : DRIVE, ELECTRIC MOTOR, C"/>
    <x v="0"/>
    <s v="Retirement"/>
    <x v="0"/>
    <d v="2014-12-01T00:00:00"/>
    <x v="0"/>
    <n v="-1"/>
    <n v="-13072.62"/>
  </r>
  <r>
    <n v="625121535"/>
    <s v="Putnam Comm"/>
    <s v="PUTNAM PLANT STOREROOM - 5012905007"/>
    <s v="101000 Electric Plant In Service"/>
    <x v="0"/>
    <s v="2011"/>
    <d v="2011-10-01T00:00:00"/>
    <d v="2011-10-01T00:00:00"/>
    <s v="34400Z000-PG0905-Putnam Comm"/>
    <x v="3"/>
    <s v="467.5569 : ROTOR (MAIN EXCITER)"/>
    <x v="0"/>
    <s v="Retirement"/>
    <x v="0"/>
    <d v="2014-12-01T00:00:00"/>
    <x v="0"/>
    <n v="-1"/>
    <n v="29441"/>
  </r>
  <r>
    <n v="625136083"/>
    <s v="Putnam Comm"/>
    <s v="PUTNAM POWER PLANT COMMON - 5012905000"/>
    <s v="101000 Electric Plant In Service"/>
    <x v="0"/>
    <s v="2010"/>
    <d v="2010-06-01T00:00:00"/>
    <d v="2010-06-01T00:00:00"/>
    <s v="34300Z000-PG0905-Putnam Comm"/>
    <x v="2"/>
    <s v="376.3692 : DRIVE, ELECTRIC MOTOR, C"/>
    <x v="0"/>
    <s v="Retirement"/>
    <x v="0"/>
    <d v="2014-12-01T00:00:00"/>
    <x v="0"/>
    <n v="-1"/>
    <n v="-15973.52"/>
  </r>
  <r>
    <n v="625136087"/>
    <s v="Putnam Comm"/>
    <s v="PUTNAM POWER PLANT COMMON - 5012905000"/>
    <s v="101000 Electric Plant In Service"/>
    <x v="0"/>
    <s v="2009"/>
    <d v="2009-10-01T00:00:00"/>
    <d v="2009-01-01T00:00:00"/>
    <s v="34100Z000-PG0905-Putnam Comm"/>
    <x v="0"/>
    <s v="331.2732 : ROOF"/>
    <x v="0"/>
    <s v="Retirement"/>
    <x v="0"/>
    <d v="2014-12-01T00:00:00"/>
    <x v="0"/>
    <n v="-760"/>
    <n v="-12039.51"/>
  </r>
  <r>
    <n v="625136091"/>
    <s v="Putnam Comm"/>
    <s v="PUTNAM POWER PLANT COMMON - 5012905000"/>
    <s v="101000 Electric Plant In Service"/>
    <x v="0"/>
    <s v="2011"/>
    <d v="2011-01-01T00:00:00"/>
    <d v="2011-01-01T00:00:00"/>
    <s v="34300Z000-PG0905-Putnam Comm"/>
    <x v="2"/>
    <s v="143.0184 : SUPERHEATER"/>
    <x v="0"/>
    <s v="Retirement"/>
    <x v="0"/>
    <d v="2014-12-01T00:00:00"/>
    <x v="0"/>
    <n v="0"/>
    <n v="2393.0500000000002"/>
  </r>
  <r>
    <n v="625136095"/>
    <s v="Putnam Comm"/>
    <s v="PUTNAM POWER PLANT COMMON - 5012905000"/>
    <s v="101000 Electric Plant In Service"/>
    <x v="0"/>
    <s v="2011"/>
    <d v="2011-01-01T00:00:00"/>
    <d v="2011-01-01T00:00:00"/>
    <s v="34500Z000-PG0905-Putnam Comm"/>
    <x v="4"/>
    <s v="281.1601 : CABLE: POWER"/>
    <x v="0"/>
    <s v="Retirement"/>
    <x v="0"/>
    <d v="2014-12-01T00:00:00"/>
    <x v="0"/>
    <n v="0"/>
    <n v="2393.06"/>
  </r>
  <r>
    <n v="625136098"/>
    <s v="Putnam Comm"/>
    <s v="PUTNAM POWER PLANT COMMON - 5012905000"/>
    <s v="101000 Electric Plant In Service"/>
    <x v="0"/>
    <s v="2011"/>
    <d v="2011-01-01T00:00:00"/>
    <d v="2011-01-01T00:00:00"/>
    <s v="34400Z000-PG0905-Putnam Comm"/>
    <x v="3"/>
    <s v="272.1572 : ROTOR COILS"/>
    <x v="0"/>
    <s v="Retirement"/>
    <x v="0"/>
    <d v="2014-12-01T00:00:00"/>
    <x v="0"/>
    <n v="0"/>
    <n v="2393.0500000000002"/>
  </r>
  <r>
    <n v="625396194"/>
    <s v="Putnam U1"/>
    <s v="PUTNAM UNIT #1 - 5012905100"/>
    <s v="101000 Electric Plant In Service"/>
    <x v="0"/>
    <s v="2010"/>
    <d v="2010-11-01T00:00:00"/>
    <d v="2010-11-01T00:00:00"/>
    <s v="34300Z000-PG0905-Putnam U1"/>
    <x v="2"/>
    <s v="360.3453 : PUMP COMPLETE"/>
    <x v="0"/>
    <s v="Retirement"/>
    <x v="0"/>
    <d v="2014-12-01T00:00:00"/>
    <x v="0"/>
    <n v="-1"/>
    <n v="-47435.15"/>
  </r>
  <r>
    <n v="625459487"/>
    <s v="Putnam Comm"/>
    <s v="PUTNAM PLANT STOREROOM - 5012905007"/>
    <s v="101000 Electric Plant In Service"/>
    <x v="0"/>
    <s v="2010"/>
    <d v="2010-11-01T00:00:00"/>
    <d v="2010-01-01T00:00:00"/>
    <s v="34300Z000-PG0905-Putnam Comm"/>
    <x v="2"/>
    <s v="838.9381 : TORQUE CONVERTER"/>
    <x v="0"/>
    <s v="Retirement"/>
    <x v="0"/>
    <d v="2014-12-01T00:00:00"/>
    <x v="0"/>
    <n v="-1"/>
    <n v="-161049.54"/>
  </r>
  <r>
    <n v="625480741"/>
    <s v="Putnam Comm"/>
    <s v="PUTNAM POWER PLANT COMMON - 5012905000"/>
    <s v="101000 Electric Plant In Service"/>
    <x v="0"/>
    <s v="2010"/>
    <d v="2010-12-01T00:00:00"/>
    <d v="2010-01-01T00:00:00"/>
    <s v="34300Z000-PG0905-Putnam Comm"/>
    <x v="2"/>
    <s v="257.1449 : PIPING"/>
    <x v="0"/>
    <s v="Retirement"/>
    <x v="0"/>
    <d v="2014-12-01T00:00:00"/>
    <x v="0"/>
    <n v="-180"/>
    <n v="-170047.9"/>
  </r>
  <r>
    <n v="626250559"/>
    <s v="Putnam U1"/>
    <s v="PUTNAM UNIT #1 - 5012905100"/>
    <s v="101000 Electric Plant In Service"/>
    <x v="0"/>
    <s v="2007"/>
    <d v="2007-06-01T00:00:00"/>
    <d v="2007-07-01T00:00:00"/>
    <s v="34300Z000-PG0905-Putnam U1"/>
    <x v="2"/>
    <s v="145.0258 : COMPRESSOR BLADES (STATI"/>
    <x v="0"/>
    <s v="Retirement"/>
    <x v="0"/>
    <d v="2014-12-01T00:00:00"/>
    <x v="0"/>
    <n v="-1"/>
    <n v="-168179.56"/>
  </r>
  <r>
    <n v="626250592"/>
    <s v="Putnam U1"/>
    <s v="PUTNAM UNIT #1 - 5012905100"/>
    <s v="101000 Electric Plant In Service"/>
    <x v="0"/>
    <s v="2008"/>
    <d v="2008-10-01T00:00:00"/>
    <d v="2008-11-01T00:00:00"/>
    <s v="34300Z000-PG0905-Putnam U1"/>
    <x v="2"/>
    <s v="145.0260 : INTERSTAGE SEAL ASSY"/>
    <x v="0"/>
    <s v="Retirement"/>
    <x v="0"/>
    <d v="2014-12-01T00:00:00"/>
    <x v="0"/>
    <n v="-1"/>
    <n v="-158503.85"/>
  </r>
  <r>
    <n v="627478477"/>
    <s v="Putnam Comm"/>
    <s v="PUTNAM POWER PLANT COMMON - 5012905000"/>
    <s v="101000 Electric Plant In Service"/>
    <x v="0"/>
    <s v="2010"/>
    <d v="2010-12-01T00:00:00"/>
    <d v="2010-01-01T00:00:00"/>
    <s v="34100Z000-PG0905-Putnam Comm"/>
    <x v="0"/>
    <s v="413.4271 : PIPING"/>
    <x v="0"/>
    <s v="Retirement"/>
    <x v="0"/>
    <d v="2014-12-01T00:00:00"/>
    <x v="0"/>
    <n v="-1800"/>
    <n v="-4243530.34"/>
  </r>
  <r>
    <n v="629037124"/>
    <s v="Putnam Comm"/>
    <s v="PUTNAM POWER PLANT COMMON - 5012905000"/>
    <s v="101000 Electric Plant In Service"/>
    <x v="0"/>
    <s v="2010"/>
    <d v="2010-08-01T00:00:00"/>
    <d v="2010-01-01T00:00:00"/>
    <s v="34200Z000-PG0905-Putnam Comm"/>
    <x v="1"/>
    <s v="523.6224 : CONTROL/INSTRUMENTATION "/>
    <x v="0"/>
    <s v="Retirement"/>
    <x v="0"/>
    <d v="2014-12-01T00:00:00"/>
    <x v="0"/>
    <n v="-5"/>
    <n v="-31915.69"/>
  </r>
  <r>
    <n v="629037133"/>
    <s v="Putnam U2"/>
    <s v="PUTNAM UNIT #2 - 5012905200"/>
    <s v="101000 Electric Plant In Service"/>
    <x v="0"/>
    <s v="2011"/>
    <d v="2011-01-01T00:00:00"/>
    <d v="2011-09-01T00:00:00"/>
    <s v="34300Z000-PG0905-Putnam U2"/>
    <x v="2"/>
    <s v="143.0169 : DRIVE, ELECTRIC MOTOR, C"/>
    <x v="0"/>
    <s v="Retirement"/>
    <x v="0"/>
    <d v="2014-12-01T00:00:00"/>
    <x v="0"/>
    <n v="0"/>
    <n v="4.9800000000000004"/>
  </r>
  <r>
    <n v="629916256"/>
    <s v="Putnam Comm"/>
    <s v="PUTNAM POWER PLANT COMMON - 5012905000"/>
    <s v="101000 Electric Plant In Service"/>
    <x v="0"/>
    <s v="2011"/>
    <d v="2011-02-01T00:00:00"/>
    <d v="2011-03-01T00:00:00"/>
    <s v="34300Z000-PG0905-Putnam Comm"/>
    <x v="2"/>
    <s v="849.9527 : DRIVE, ELECTRIC MOTOR, C"/>
    <x v="0"/>
    <s v="Retirement"/>
    <x v="0"/>
    <d v="2014-12-01T00:00:00"/>
    <x v="0"/>
    <n v="0"/>
    <n v="-3298.86"/>
  </r>
  <r>
    <n v="629916260"/>
    <s v="Putnam U2"/>
    <s v="PUTNAM UNIT #2 - 5012905200"/>
    <s v="101000 Electric Plant In Service"/>
    <x v="0"/>
    <s v="2011"/>
    <d v="2011-01-01T00:00:00"/>
    <d v="2011-02-01T00:00:00"/>
    <s v="34500Z000-PG0905-Putnam U2"/>
    <x v="4"/>
    <s v="585.7126 : CIRCUIT BKR. RATED 500 "/>
    <x v="0"/>
    <s v="Retirement"/>
    <x v="0"/>
    <d v="2014-12-01T00:00:00"/>
    <x v="0"/>
    <n v="0"/>
    <n v="-1087.01"/>
  </r>
  <r>
    <n v="629932914"/>
    <s v="Putnam Comm"/>
    <s v="PUTNAM POWER PLANT COMMON - 5012905000"/>
    <s v="101000 Electric Plant In Service"/>
    <x v="0"/>
    <s v="2011"/>
    <d v="2011-02-01T00:00:00"/>
    <d v="2011-02-01T00:00:00"/>
    <s v="34300Z000-PG0905-Putnam Comm"/>
    <x v="2"/>
    <s v="376.3697 : PUMP COMPLETE"/>
    <x v="0"/>
    <s v="Retirement"/>
    <x v="0"/>
    <d v="2014-12-01T00:00:00"/>
    <x v="0"/>
    <n v="-1"/>
    <n v="-48534.2"/>
  </r>
  <r>
    <n v="630107081"/>
    <s v="Putnam U1"/>
    <s v="PUTNAM UNIT #1 - 5012905100"/>
    <s v="101000 Electric Plant In Service"/>
    <x v="0"/>
    <s v="2010"/>
    <d v="2010-12-01T00:00:00"/>
    <d v="2010-01-01T00:00:00"/>
    <s v="34300Z000-PG0905-Putnam U1"/>
    <x v="2"/>
    <s v="376.3697 : PUMP COMPLETE"/>
    <x v="0"/>
    <s v="Retirement"/>
    <x v="0"/>
    <d v="2014-12-01T00:00:00"/>
    <x v="0"/>
    <n v="-1"/>
    <n v="-111977.93"/>
  </r>
  <r>
    <n v="630623789"/>
    <s v="Putnam U2"/>
    <s v="PUTNAM UNIT #2 - 5012905200"/>
    <s v="101000 Electric Plant In Service"/>
    <x v="0"/>
    <s v="2011"/>
    <d v="2011-05-01T00:00:00"/>
    <d v="2011-01-01T00:00:00"/>
    <s v="34300Z000-PG0905-Putnam U2"/>
    <x v="2"/>
    <s v="838.9361 : ACOUSTICAL ENCLOSURE"/>
    <x v="0"/>
    <s v="Retirement"/>
    <x v="0"/>
    <d v="2014-12-01T00:00:00"/>
    <x v="0"/>
    <n v="-1"/>
    <n v="-46603.74"/>
  </r>
  <r>
    <n v="630896502"/>
    <s v="Putnam Comm"/>
    <s v="PUTNAM POWER PLANT COMMON - 5012905000"/>
    <s v="101000 Electric Plant In Service"/>
    <x v="0"/>
    <s v="2010"/>
    <d v="2010-12-01T00:00:00"/>
    <d v="2010-12-01T00:00:00"/>
    <s v="34300Z000-PG0905-Putnam Comm"/>
    <x v="2"/>
    <s v="376.3692 : DRIVE, ELECTRIC MOTOR, C"/>
    <x v="0"/>
    <s v="Retirement"/>
    <x v="0"/>
    <d v="2014-12-01T00:00:00"/>
    <x v="0"/>
    <n v="-1"/>
    <n v="-66311.17"/>
  </r>
  <r>
    <n v="631475896"/>
    <s v="Putnam Comm"/>
    <s v="PUTNAM POWER PLANT COMMON - 5012905000"/>
    <s v="101000 Electric Plant In Service"/>
    <x v="0"/>
    <s v="2011"/>
    <d v="2011-02-01T00:00:00"/>
    <d v="2011-03-01T00:00:00"/>
    <s v="34300Z000-PG0905-Putnam Comm"/>
    <x v="2"/>
    <s v="376.3692 : DRIVE, ELECTRIC MOTOR, C"/>
    <x v="0"/>
    <s v="Retirement"/>
    <x v="0"/>
    <d v="2014-12-01T00:00:00"/>
    <x v="0"/>
    <n v="-1"/>
    <n v="-2837.53"/>
  </r>
  <r>
    <n v="631480342"/>
    <s v="Putnam Comm"/>
    <s v="PUTNAM PLANT STOREROOM - 5012905007"/>
    <s v="101000 Electric Plant In Service"/>
    <x v="0"/>
    <s v="2011"/>
    <d v="2011-04-01T00:00:00"/>
    <d v="2011-04-01T00:00:00"/>
    <s v="34300Z000-PG0905-Putnam Comm"/>
    <x v="2"/>
    <s v="376.3692 : DRIVE, ELECTRIC MOTOR, C"/>
    <x v="0"/>
    <s v="Retirement"/>
    <x v="0"/>
    <d v="2014-12-01T00:00:00"/>
    <x v="0"/>
    <n v="-1"/>
    <n v="-74551.06"/>
  </r>
  <r>
    <n v="631493972"/>
    <s v="Putnam Comm"/>
    <s v="PUTNAM POWER PLANT COMMON - 5012905000"/>
    <s v="101000 Electric Plant In Service"/>
    <x v="0"/>
    <s v="2011"/>
    <d v="2011-08-01T00:00:00"/>
    <d v="2011-01-01T00:00:00"/>
    <s v="34100Z000-PG0905-Putnam Comm"/>
    <x v="0"/>
    <s v="327.2526 : CONDENSER/COMPRESSOR"/>
    <x v="0"/>
    <s v="Retirement"/>
    <x v="0"/>
    <d v="2014-12-01T00:00:00"/>
    <x v="0"/>
    <n v="-1"/>
    <n v="-1794.88"/>
  </r>
  <r>
    <n v="631517915"/>
    <s v="Putnam Comm"/>
    <s v="PUTNAM POWER PLANT COMMON - 5012905000"/>
    <s v="101000 Electric Plant In Service"/>
    <x v="0"/>
    <s v="2011"/>
    <d v="2011-05-01T00:00:00"/>
    <d v="2011-05-01T00:00:00"/>
    <s v="34300Z000-PG0905-Putnam Comm"/>
    <x v="2"/>
    <s v="376.3692 : DRIVE, ELECTRIC MOTOR, C"/>
    <x v="0"/>
    <s v="Retirement"/>
    <x v="0"/>
    <d v="2014-12-01T00:00:00"/>
    <x v="0"/>
    <n v="-1"/>
    <n v="-109143.53"/>
  </r>
  <r>
    <n v="631777906"/>
    <s v="Putnam Comm"/>
    <s v="PUTNAM POWER PLANT COMMON - 5012905000"/>
    <s v="101000 Electric Plant In Service"/>
    <x v="0"/>
    <s v="2011"/>
    <d v="2011-05-01T00:00:00"/>
    <d v="2012-06-01T00:00:00"/>
    <s v="34300Z000-PG0905-Putnam Comm"/>
    <x v="2"/>
    <s v="145.0260 : INTERSTAGE SEAL ASSY"/>
    <x v="0"/>
    <s v="Retirement"/>
    <x v="0"/>
    <d v="2014-12-01T00:00:00"/>
    <x v="0"/>
    <n v="0"/>
    <n v="-179553"/>
  </r>
  <r>
    <n v="632135273"/>
    <s v="Putnam Comm"/>
    <s v="PUTNAM PLANT STOREROOM - 5012905007"/>
    <s v="101000 Electric Plant In Service"/>
    <x v="0"/>
    <s v="2012"/>
    <d v="2012-06-01T00:00:00"/>
    <d v="2012-06-01T00:00:00"/>
    <s v="34300Z000-PG0905-Putnam Comm"/>
    <x v="2"/>
    <s v="145.0279 : BEARING ASSEMBLY"/>
    <x v="0"/>
    <s v="Retirement"/>
    <x v="0"/>
    <d v="2014-12-01T00:00:00"/>
    <x v="0"/>
    <n v="-1"/>
    <n v="-68437"/>
  </r>
  <r>
    <n v="632330333"/>
    <s v="Putnam U1"/>
    <s v="PUTNAM UNIT #1 - 5012905100"/>
    <s v="101000 Electric Plant In Service"/>
    <x v="0"/>
    <s v="2010"/>
    <d v="2010-12-01T00:00:00"/>
    <d v="2010-01-01T00:00:00"/>
    <s v="34300Z000-PG0905-Putnam U1"/>
    <x v="2"/>
    <s v="360.3449 : DRIVE, ELECTRIC MOTOR, C"/>
    <x v="0"/>
    <s v="Retirement"/>
    <x v="0"/>
    <d v="2014-12-01T00:00:00"/>
    <x v="0"/>
    <n v="-1"/>
    <n v="-2173.11"/>
  </r>
  <r>
    <n v="633558215"/>
    <s v="Putnam U1"/>
    <s v="PUTNAM UNIT #1 - 5012905100"/>
    <s v="101000 Electric Plant In Service"/>
    <x v="0"/>
    <s v="2007"/>
    <d v="2007-09-01T00:00:00"/>
    <d v="2007-11-01T00:00:00"/>
    <s v="34300Z000-PG0905-Putnam U1"/>
    <x v="2"/>
    <s v="374.3645 : DRIVE, ELECTRIC MOTOR, C"/>
    <x v="0"/>
    <s v="Retirement"/>
    <x v="0"/>
    <d v="2014-12-01T00:00:00"/>
    <x v="0"/>
    <n v="-1"/>
    <n v="-13566.22"/>
  </r>
  <r>
    <n v="633909946"/>
    <s v="Putnam Comm"/>
    <s v="PUTNAM POWER PLANT COMMON - 5012905000"/>
    <s v="101000 Electric Plant In Service"/>
    <x v="0"/>
    <s v="2011"/>
    <d v="2011-05-01T00:00:00"/>
    <d v="2012-07-01T00:00:00"/>
    <s v="34300Z000-PG0905-Putnam Comm"/>
    <x v="2"/>
    <s v="145.0269 : TURBINE BLADES(STATIONAR"/>
    <x v="0"/>
    <s v="Retirement"/>
    <x v="0"/>
    <d v="2014-12-01T00:00:00"/>
    <x v="0"/>
    <n v="-1"/>
    <n v="-431461.89"/>
  </r>
  <r>
    <n v="634812290"/>
    <s v="Putnam Comm"/>
    <s v="PUTNAM PLANT STOREROOM - 5012905007"/>
    <s v="101000 Electric Plant In Service"/>
    <x v="0"/>
    <s v="2011"/>
    <d v="2011-07-01T00:00:00"/>
    <d v="2012-08-01T00:00:00"/>
    <s v="34300Z000-PG0905-Putnam Comm"/>
    <x v="2"/>
    <s v="145.0279 : BEARING ASSEMBLY"/>
    <x v="0"/>
    <s v="Retirement"/>
    <x v="0"/>
    <d v="2014-12-01T00:00:00"/>
    <x v="0"/>
    <n v="-2"/>
    <n v="-187894"/>
  </r>
  <r>
    <n v="639135834"/>
    <s v="Putnam U2"/>
    <s v="PUTNAM UNIT #2 - 5012905200"/>
    <s v="101000 Electric Plant In Service"/>
    <x v="0"/>
    <s v="2009"/>
    <d v="2009-11-01T00:00:00"/>
    <d v="2009-12-01T00:00:00"/>
    <s v="34500Z000-PG0905-Putnam U2"/>
    <x v="4"/>
    <s v="585.7126 : CIRCUIT BKR. RATED 500 "/>
    <x v="0"/>
    <s v="Retirement"/>
    <x v="0"/>
    <d v="2014-12-01T00:00:00"/>
    <x v="0"/>
    <n v="-1"/>
    <n v="-9637.77"/>
  </r>
  <r>
    <n v="639569280"/>
    <s v="Putnam Comm"/>
    <s v="PUTNAM POWER PLANT COMMON - 5012905000"/>
    <s v="101000 Electric Plant In Service"/>
    <x v="0"/>
    <s v="2011"/>
    <d v="2011-05-01T00:00:00"/>
    <d v="2013-01-01T00:00:00"/>
    <s v="34300Z000-PG0905-Putnam Comm"/>
    <x v="2"/>
    <s v="145.0268 : TURBINE BLADES (ROTATING"/>
    <x v="0"/>
    <s v="Retirement"/>
    <x v="0"/>
    <d v="2014-12-01T00:00:00"/>
    <x v="0"/>
    <n v="0"/>
    <n v="-378270"/>
  </r>
  <r>
    <n v="639569365"/>
    <s v="Putnam Comm"/>
    <s v="PUTNAM PLANT STOREROOM - 5012905007"/>
    <s v="101000 Electric Plant In Service"/>
    <x v="0"/>
    <s v="2011"/>
    <d v="2011-06-01T00:00:00"/>
    <d v="2013-01-01T00:00:00"/>
    <s v="34100Z000-PG0905-Putnam Comm"/>
    <x v="0"/>
    <s v="413.4265 : DRIVE, ELECTRIC MOTOR, C"/>
    <x v="0"/>
    <s v="Retirement"/>
    <x v="0"/>
    <d v="2014-12-01T00:00:00"/>
    <x v="0"/>
    <n v="0"/>
    <n v="-77033.78"/>
  </r>
  <r>
    <n v="639871794"/>
    <s v="Putnam Comm"/>
    <s v="PUTNAM PLANT STOREROOM - 5012905007"/>
    <s v="101000 Electric Plant In Service"/>
    <x v="0"/>
    <s v="2013"/>
    <d v="2013-01-01T00:00:00"/>
    <d v="2013-01-01T00:00:00"/>
    <s v="34300Z000-PG0905-Putnam Comm"/>
    <x v="2"/>
    <s v="145.0269 : TURBINE BLADES(STATIONAR"/>
    <x v="0"/>
    <s v="Retirement"/>
    <x v="0"/>
    <d v="2014-12-01T00:00:00"/>
    <x v="0"/>
    <n v="0"/>
    <n v="-1121696"/>
  </r>
  <r>
    <n v="640396176"/>
    <s v="Putnam Comm"/>
    <s v="PUTNAM PLANT STOREROOM - 5012905007"/>
    <s v="101000 Electric Plant In Service"/>
    <x v="0"/>
    <s v="2013"/>
    <d v="2013-01-01T00:00:00"/>
    <d v="2013-01-01T00:00:00"/>
    <s v="34300Z000-PG0905-Putnam Comm"/>
    <x v="2"/>
    <s v="145.0269 : TURBINE BLADES(STATIONAR"/>
    <x v="0"/>
    <s v="Retirement"/>
    <x v="0"/>
    <d v="2014-12-01T00:00:00"/>
    <x v="0"/>
    <n v="-1"/>
    <n v="-586913"/>
  </r>
  <r>
    <n v="640521817"/>
    <s v="Putnam Comm"/>
    <s v="PUTNAM PLANT STOREROOM - 5012905007"/>
    <s v="101000 Electric Plant In Service"/>
    <x v="0"/>
    <s v="2013"/>
    <d v="2013-02-01T00:00:00"/>
    <d v="2013-02-01T00:00:00"/>
    <s v="34300Z000-PG0905-Putnam Comm"/>
    <x v="2"/>
    <s v="145.0280 : TRAN SEALS (INNER &amp; OUT"/>
    <x v="0"/>
    <s v="Retirement"/>
    <x v="0"/>
    <d v="2014-12-01T00:00:00"/>
    <x v="0"/>
    <n v="0"/>
    <n v="-181392"/>
  </r>
  <r>
    <n v="640945039"/>
    <s v="Putnam U1"/>
    <s v="PUTNAM UNIT #1 - 5012905100"/>
    <s v="101000 Electric Plant In Service"/>
    <x v="0"/>
    <s v="2013"/>
    <d v="2013-02-01T00:00:00"/>
    <d v="2013-01-01T00:00:00"/>
    <s v="34300Z000-PG0905-Putnam U1"/>
    <x v="2"/>
    <s v="145.0264 : ACOUSTICAL ENCLOSURE"/>
    <x v="0"/>
    <s v="Retirement"/>
    <x v="0"/>
    <d v="2014-12-01T00:00:00"/>
    <x v="0"/>
    <n v="0"/>
    <n v="104.04"/>
  </r>
  <r>
    <n v="640945043"/>
    <s v="Putnam Comm"/>
    <s v="PUTNAM POWER PLANT COMMON - 5012905000"/>
    <s v="101000 Electric Plant In Service"/>
    <x v="0"/>
    <s v="2013"/>
    <d v="2013-02-01T00:00:00"/>
    <d v="2013-02-01T00:00:00"/>
    <s v="34300Z000-PG0905-Putnam Comm"/>
    <x v="2"/>
    <s v="143.0169 : DRIVE, ELECTRIC MOTOR, C"/>
    <x v="0"/>
    <s v="Retirement"/>
    <x v="0"/>
    <d v="2014-12-01T00:00:00"/>
    <x v="0"/>
    <n v="0"/>
    <n v="48.61"/>
  </r>
  <r>
    <n v="640945046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3.0173 : PUMP COMPLETE"/>
    <x v="0"/>
    <s v="Retirement"/>
    <x v="0"/>
    <d v="2014-12-01T00:00:00"/>
    <x v="0"/>
    <n v="0"/>
    <n v="53.72"/>
  </r>
  <r>
    <n v="640945049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52 : TRANSITION NOZZLE"/>
    <x v="0"/>
    <s v="Retirement"/>
    <x v="0"/>
    <d v="2014-12-01T00:00:00"/>
    <x v="0"/>
    <n v="0"/>
    <n v="226.83"/>
  </r>
  <r>
    <n v="640945052"/>
    <s v="Putnam U1"/>
    <s v="PUTNAM UNIT #1 - 5012905100"/>
    <s v="101000 Electric Plant In Service"/>
    <x v="0"/>
    <s v="2013"/>
    <d v="2013-02-01T00:00:00"/>
    <d v="2013-02-01T00:00:00"/>
    <s v="34300Z000-PG0905-Putnam U1"/>
    <x v="2"/>
    <s v="145.0252 : TRANSITION NOZZLE"/>
    <x v="0"/>
    <s v="Retirement"/>
    <x v="0"/>
    <d v="2014-12-01T00:00:00"/>
    <x v="0"/>
    <n v="0"/>
    <n v="208.93"/>
  </r>
  <r>
    <n v="640945055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55 : COMPRESSOR ROTOR/WHEEL"/>
    <x v="0"/>
    <s v="Retirement"/>
    <x v="0"/>
    <d v="2014-12-01T00:00:00"/>
    <x v="0"/>
    <n v="0"/>
    <n v="609.72"/>
  </r>
  <r>
    <n v="640945058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57 : COMPRESSOR BLADES (ROTAT"/>
    <x v="0"/>
    <s v="Retirement"/>
    <x v="0"/>
    <d v="2014-12-01T00:00:00"/>
    <x v="0"/>
    <n v="0"/>
    <n v="124.5"/>
  </r>
  <r>
    <n v="640945061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58 : COMPRESSOR BLADES (STATI"/>
    <x v="0"/>
    <s v="Retirement"/>
    <x v="0"/>
    <d v="2014-12-01T00:00:00"/>
    <x v="0"/>
    <n v="0"/>
    <n v="3626.77"/>
  </r>
  <r>
    <n v="640945064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63 : FUEL NOZZLE"/>
    <x v="0"/>
    <s v="Retirement"/>
    <x v="0"/>
    <d v="2014-12-01T00:00:00"/>
    <x v="0"/>
    <n v="0"/>
    <n v="266.06"/>
  </r>
  <r>
    <n v="640945067"/>
    <s v="Putnam U1"/>
    <s v="PUTNAM UNIT #1 - 5012905100"/>
    <s v="101000 Electric Plant In Service"/>
    <x v="0"/>
    <s v="2013"/>
    <d v="2013-02-01T00:00:00"/>
    <d v="2013-02-01T00:00:00"/>
    <s v="34300Z000-PG0905-Putnam U1"/>
    <x v="2"/>
    <s v="145.0263 : FUEL NOZZLE"/>
    <x v="0"/>
    <s v="Retirement"/>
    <x v="0"/>
    <d v="2014-12-01T00:00:00"/>
    <x v="0"/>
    <n v="0"/>
    <n v="165.43"/>
  </r>
  <r>
    <n v="640945070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68 : TURBINE BLADES (ROTATING"/>
    <x v="0"/>
    <s v="Retirement"/>
    <x v="0"/>
    <d v="2014-12-01T00:00:00"/>
    <x v="0"/>
    <n v="0"/>
    <n v="1334.56"/>
  </r>
  <r>
    <n v="640945073"/>
    <s v="Putnam U1"/>
    <s v="PUTNAM UNIT #1 - 5012905100"/>
    <s v="101000 Electric Plant In Service"/>
    <x v="0"/>
    <s v="2013"/>
    <d v="2013-02-01T00:00:00"/>
    <d v="2013-02-01T00:00:00"/>
    <s v="34300Z000-PG0905-Putnam U1"/>
    <x v="2"/>
    <s v="145.0268 : TURBINE BLADES (ROTATING"/>
    <x v="0"/>
    <s v="Retirement"/>
    <x v="0"/>
    <d v="2014-12-01T00:00:00"/>
    <x v="0"/>
    <n v="0"/>
    <n v="547.47"/>
  </r>
  <r>
    <n v="640945076"/>
    <s v="Putnam U1"/>
    <s v="PUTNAM UNIT #1 - 5012905100"/>
    <s v="101000 Electric Plant In Service"/>
    <x v="0"/>
    <s v="2013"/>
    <d v="2013-02-01T00:00:00"/>
    <d v="2013-02-01T00:00:00"/>
    <s v="34300Z000-PG0905-Putnam U1"/>
    <x v="2"/>
    <s v="145.0269 : TURBINE BLADES(STATIONAR"/>
    <x v="0"/>
    <s v="Retirement"/>
    <x v="0"/>
    <d v="2014-12-01T00:00:00"/>
    <x v="0"/>
    <n v="0"/>
    <n v="730.81"/>
  </r>
  <r>
    <n v="640945079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69 : TURBINE BLADES(STATIONAR"/>
    <x v="0"/>
    <s v="Retirement"/>
    <x v="0"/>
    <d v="2014-12-01T00:00:00"/>
    <x v="0"/>
    <n v="0"/>
    <n v="643.83000000000004"/>
  </r>
  <r>
    <n v="640945082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70 : TURBINE SHROUD SEALS"/>
    <x v="0"/>
    <s v="Retirement"/>
    <x v="0"/>
    <d v="2014-12-01T00:00:00"/>
    <x v="0"/>
    <n v="0"/>
    <n v="389.71"/>
  </r>
  <r>
    <n v="640945085"/>
    <s v="Putnam U1"/>
    <s v="PUTNAM UNIT #1 - 5012905100"/>
    <s v="101000 Electric Plant In Service"/>
    <x v="0"/>
    <s v="2013"/>
    <d v="2013-02-01T00:00:00"/>
    <d v="2013-02-01T00:00:00"/>
    <s v="34300Z000-PG0905-Putnam U1"/>
    <x v="2"/>
    <s v="145.0270 : TURBINE SHROUD SEALS"/>
    <x v="0"/>
    <s v="Retirement"/>
    <x v="0"/>
    <d v="2014-12-01T00:00:00"/>
    <x v="0"/>
    <n v="0"/>
    <n v="191.87"/>
  </r>
  <r>
    <n v="640945088"/>
    <s v="Putnam U1"/>
    <s v="PUTNAM UNIT #1 - 5012905100"/>
    <s v="101000 Electric Plant In Service"/>
    <x v="0"/>
    <s v="2013"/>
    <d v="2013-02-01T00:00:00"/>
    <d v="2013-02-01T00:00:00"/>
    <s v="34300Z000-PG0905-Putnam U1"/>
    <x v="2"/>
    <s v="271.1544 : HP BLADING-ROTATING (ROW"/>
    <x v="0"/>
    <s v="Retirement"/>
    <x v="0"/>
    <d v="2014-12-01T00:00:00"/>
    <x v="0"/>
    <n v="0"/>
    <n v="837.41"/>
  </r>
  <r>
    <n v="640945094"/>
    <s v="Putnam U2"/>
    <s v="PUTNAM UNIT #2 - 5012905200"/>
    <s v="101000 Electric Plant In Service"/>
    <x v="0"/>
    <s v="2013"/>
    <d v="2013-02-01T00:00:00"/>
    <d v="2013-02-01T00:00:00"/>
    <s v="34300Z000-PG0905-Putnam U2"/>
    <x v="2"/>
    <s v="145.0260 : INTERSTAGE SEAL ASSY"/>
    <x v="0"/>
    <s v="Retirement"/>
    <x v="0"/>
    <d v="2014-12-01T00:00:00"/>
    <x v="0"/>
    <n v="0"/>
    <n v="902.22"/>
  </r>
  <r>
    <n v="640945097"/>
    <s v="Putnam U1"/>
    <s v="PUTNAM UNIT #1 - 5012905100"/>
    <s v="101000 Electric Plant In Service"/>
    <x v="0"/>
    <s v="2013"/>
    <d v="2013-02-01T00:00:00"/>
    <d v="2013-02-01T00:00:00"/>
    <s v="34300Z000-PG0905-Putnam U1"/>
    <x v="2"/>
    <s v="145.0260 : INTERSTAGE SEAL ASSY"/>
    <x v="0"/>
    <s v="Retirement"/>
    <x v="0"/>
    <d v="2014-12-01T00:00:00"/>
    <x v="0"/>
    <n v="0"/>
    <n v="386.3"/>
  </r>
  <r>
    <n v="641129886"/>
    <s v="Putnam U2"/>
    <s v="PUTNAM UNIT #2 - 5012905200"/>
    <s v="101000 Electric Plant In Service"/>
    <x v="0"/>
    <s v="2012"/>
    <d v="2012-01-01T00:00:00"/>
    <d v="2012-01-01T00:00:00"/>
    <s v="34300Z000-PG0905-Putnam U2"/>
    <x v="2"/>
    <s v="472.5699 : FIRE PROTECTION SYS COMP"/>
    <x v="0"/>
    <s v="Retirement"/>
    <x v="0"/>
    <d v="2014-12-01T00:00:00"/>
    <x v="0"/>
    <n v="-1"/>
    <n v="-869511.65"/>
  </r>
  <r>
    <n v="641129890"/>
    <s v="Putnam U2"/>
    <s v="PUTNAM UNIT #2 - 5012905200"/>
    <s v="101000 Electric Plant In Service"/>
    <x v="0"/>
    <s v="2011"/>
    <d v="2011-03-01T00:00:00"/>
    <d v="2011-03-01T00:00:00"/>
    <s v="34300Z000-PG0905-Putnam U2"/>
    <x v="2"/>
    <s v="834.9338 : INLET AIR FILTERS-Primar"/>
    <x v="0"/>
    <s v="Retirement"/>
    <x v="0"/>
    <d v="2014-12-01T00:00:00"/>
    <x v="0"/>
    <n v="-1"/>
    <n v="-95373.68"/>
  </r>
  <r>
    <n v="641216711"/>
    <s v="Putnam Comm"/>
    <s v="PUTNAM PLANT STOREROOM - 5012905007"/>
    <s v="101000 Electric Plant In Service"/>
    <x v="0"/>
    <s v="2011"/>
    <d v="2011-05-01T00:00:00"/>
    <d v="2013-03-01T00:00:00"/>
    <s v="34300Z000-PG0905-Putnam Comm"/>
    <x v="2"/>
    <s v="145.0268 : TURBINE BLADES (ROTATING"/>
    <x v="0"/>
    <s v="Retirement"/>
    <x v="0"/>
    <d v="2014-12-01T00:00:00"/>
    <x v="0"/>
    <n v="-1"/>
    <n v="-459001.5"/>
  </r>
  <r>
    <n v="641216714"/>
    <s v="Putnam Comm"/>
    <s v="PUTNAM PLANT STOREROOM - 5012905007"/>
    <s v="101000 Electric Plant In Service"/>
    <x v="0"/>
    <s v="2011"/>
    <d v="2011-05-01T00:00:00"/>
    <d v="2013-03-01T00:00:00"/>
    <s v="34300Z000-PG0905-Putnam Comm"/>
    <x v="2"/>
    <s v="145.0268 : TURBINE BLADES (ROTATING"/>
    <x v="0"/>
    <s v="Retirement"/>
    <x v="0"/>
    <d v="2014-12-01T00:00:00"/>
    <x v="0"/>
    <n v="-1"/>
    <n v="-459001.5"/>
  </r>
  <r>
    <n v="641587007"/>
    <s v="Putnam Comm"/>
    <s v="PUTNAM POWER PLANT COMMON - 5012905000"/>
    <s v="101000 Electric Plant In Service"/>
    <x v="0"/>
    <s v="2013"/>
    <d v="2013-03-01T00:00:00"/>
    <d v="2013-01-01T00:00:00"/>
    <s v="34600Z000-PG0905-Putnam Comm"/>
    <x v="5"/>
    <s v="192.324  : FORK LIFT 4000 LBS. OR S"/>
    <x v="0"/>
    <s v="Retirement"/>
    <x v="0"/>
    <d v="2014-12-01T00:00:00"/>
    <x v="0"/>
    <n v="0"/>
    <n v="-211501.14"/>
  </r>
  <r>
    <n v="641931920"/>
    <s v="Putnam U1"/>
    <s v="PUTNAM UNIT #1 - 5012905100"/>
    <s v="101000 Electric Plant In Service"/>
    <x v="0"/>
    <s v="2012"/>
    <d v="2012-04-01T00:00:00"/>
    <d v="2012-01-01T00:00:00"/>
    <s v="34400Z000-PG0905-Putnam U1"/>
    <x v="3"/>
    <s v="272.1576 : BEARING ASSEMBLY"/>
    <x v="0"/>
    <s v="Retirement"/>
    <x v="0"/>
    <d v="2014-12-01T00:00:00"/>
    <x v="0"/>
    <n v="-1"/>
    <n v="-221035.69"/>
  </r>
  <r>
    <n v="641931924"/>
    <s v="Putnam U1"/>
    <s v="PUTNAM UNIT #1 - 5012905100"/>
    <s v="101000 Electric Plant In Service"/>
    <x v="0"/>
    <s v="2012"/>
    <d v="2012-04-01T00:00:00"/>
    <d v="2012-01-01T00:00:00"/>
    <s v="34400Z000-PG0905-Putnam U1"/>
    <x v="3"/>
    <s v="272.1581 : HYDROGEN SEAL ASSEMBLY"/>
    <x v="0"/>
    <s v="Retirement"/>
    <x v="0"/>
    <d v="2014-12-01T00:00:00"/>
    <x v="0"/>
    <n v="-1"/>
    <n v="-237685.67"/>
  </r>
  <r>
    <n v="641931927"/>
    <s v="Putnam U1"/>
    <s v="PUTNAM UNIT #1 - 5012905100"/>
    <s v="101000 Electric Plant In Service"/>
    <x v="0"/>
    <s v="2012"/>
    <d v="2012-04-01T00:00:00"/>
    <d v="2012-01-01T00:00:00"/>
    <s v="34400Z000-PG0905-Putnam U1"/>
    <x v="3"/>
    <s v="272.1586 : BUSHING NEUTRAL/MAIN"/>
    <x v="0"/>
    <s v="Retirement"/>
    <x v="0"/>
    <d v="2014-12-01T00:00:00"/>
    <x v="0"/>
    <n v="-1"/>
    <n v="-220022.47"/>
  </r>
  <r>
    <n v="641931930"/>
    <s v="Putnam U1"/>
    <s v="PUTNAM UNIT #1 - 5012905100"/>
    <s v="101000 Electric Plant In Service"/>
    <x v="0"/>
    <s v="2012"/>
    <d v="2012-04-01T00:00:00"/>
    <d v="2012-04-01T00:00:00"/>
    <s v="34400Z000-PG0905-Putnam U1"/>
    <x v="3"/>
    <s v="272.1573 : ROTOR"/>
    <x v="0"/>
    <s v="Retirement"/>
    <x v="0"/>
    <d v="2014-12-01T00:00:00"/>
    <x v="0"/>
    <n v="-1"/>
    <n v="-878275.01"/>
  </r>
  <r>
    <n v="641931933"/>
    <s v="Putnam U1"/>
    <s v="PUTNAM UNIT #1 - 5012905100"/>
    <s v="101000 Electric Plant In Service"/>
    <x v="0"/>
    <s v="2012"/>
    <d v="2012-04-01T00:00:00"/>
    <d v="2012-04-01T00:00:00"/>
    <s v="34400Z000-PG0905-Putnam U1"/>
    <x v="3"/>
    <s v="272.1582 : BRUSH RIGGING ASSEMBY"/>
    <x v="0"/>
    <s v="Retirement"/>
    <x v="0"/>
    <d v="2014-12-01T00:00:00"/>
    <x v="0"/>
    <n v="-1"/>
    <n v="-220021.67"/>
  </r>
  <r>
    <n v="641984798"/>
    <s v="Putnam U1"/>
    <s v="PUTNAM UNIT #1 - 5012905100"/>
    <s v="101000 Electric Plant In Service"/>
    <x v="0"/>
    <s v="2010"/>
    <d v="2010-06-01T00:00:00"/>
    <d v="2010-06-01T00:00:00"/>
    <s v="34300Z000-PG0905-Putnam U1"/>
    <x v="2"/>
    <s v="145.0259 : BURNER BASKET"/>
    <x v="0"/>
    <s v="Retirement"/>
    <x v="0"/>
    <d v="2014-12-01T00:00:00"/>
    <x v="0"/>
    <n v="-1"/>
    <n v="-134293.46"/>
  </r>
  <r>
    <n v="641984816"/>
    <s v="Putnam U1"/>
    <s v="PUTNAM UNIT #1 - 5012905100"/>
    <s v="101000 Electric Plant In Service"/>
    <x v="0"/>
    <s v="2010"/>
    <d v="2010-04-01T00:00:00"/>
    <d v="2010-04-01T00:00:00"/>
    <s v="34300Z000-PG0905-Putnam U1"/>
    <x v="2"/>
    <s v="145.0253 : CLAMSHELLS"/>
    <x v="0"/>
    <s v="Retirement"/>
    <x v="0"/>
    <d v="2014-12-01T00:00:00"/>
    <x v="0"/>
    <n v="-1"/>
    <n v="-20075.37"/>
  </r>
  <r>
    <n v="642114217"/>
    <s v="Putnam U1"/>
    <s v="PUTNAM UNIT #1 - 5012905100"/>
    <s v="101000 Electric Plant In Service"/>
    <x v="0"/>
    <s v="2011"/>
    <d v="2011-09-01T00:00:00"/>
    <d v="2011-10-01T00:00:00"/>
    <s v="34300Z000-PG0905-Putnam U1"/>
    <x v="2"/>
    <s v="271.1539 : LP BLADING-STATION(ROW"/>
    <x v="0"/>
    <s v="Retirement"/>
    <x v="0"/>
    <d v="2014-12-01T00:00:00"/>
    <x v="0"/>
    <n v="-1"/>
    <n v="-1189382.6499999999"/>
  </r>
  <r>
    <n v="643001074"/>
    <s v="Putnam Comm"/>
    <s v="PUTNAM PLANT STOREROOM - 5012905007"/>
    <s v="101000 Electric Plant In Service"/>
    <x v="0"/>
    <s v="2012"/>
    <d v="2012-04-01T00:00:00"/>
    <d v="2012-04-01T00:00:00"/>
    <s v="34300Z000-PG0905-Putnam Comm"/>
    <x v="2"/>
    <s v="145.0259 : BURNER BASKET"/>
    <x v="0"/>
    <s v="Retirement"/>
    <x v="0"/>
    <d v="2014-12-01T00:00:00"/>
    <x v="0"/>
    <n v="-1"/>
    <n v="-100989.04"/>
  </r>
  <r>
    <n v="643001082"/>
    <s v="Putnam Comm"/>
    <s v="PUTNAM PLANT STOREROOM - 5012905007"/>
    <s v="101000 Electric Plant In Service"/>
    <x v="0"/>
    <s v="2012"/>
    <d v="2012-03-01T00:00:00"/>
    <d v="2012-03-01T00:00:00"/>
    <s v="34300Z000-PG0905-Putnam Comm"/>
    <x v="2"/>
    <s v="145.0253 : CLAMSHELLS"/>
    <x v="0"/>
    <s v="Retirement"/>
    <x v="0"/>
    <d v="2014-12-01T00:00:00"/>
    <x v="0"/>
    <n v="-1"/>
    <n v="-45503.38"/>
  </r>
  <r>
    <n v="643001108"/>
    <s v="Putnam Comm"/>
    <s v="PUTNAM PLANT STOREROOM - 5012905007"/>
    <s v="101000 Electric Plant In Service"/>
    <x v="0"/>
    <s v="2011"/>
    <d v="2011-12-01T00:00:00"/>
    <d v="2011-12-01T00:00:00"/>
    <s v="34300Z000-PG0905-Putnam Comm"/>
    <x v="2"/>
    <s v="144.0219 : SPECIAL VALVE"/>
    <x v="0"/>
    <s v="Retirement"/>
    <x v="0"/>
    <d v="2014-12-01T00:00:00"/>
    <x v="0"/>
    <n v="-1"/>
    <n v="-18118.560000000001"/>
  </r>
  <r>
    <n v="643001151"/>
    <s v="Putnam U1"/>
    <s v="PUTNAM UNIT #1 - 5012905100"/>
    <s v="101000 Electric Plant In Service"/>
    <x v="0"/>
    <s v="2011"/>
    <d v="2011-11-01T00:00:00"/>
    <d v="2011-11-01T00:00:00"/>
    <s v="34300Z000-PG0905-Putnam U1"/>
    <x v="2"/>
    <s v="145.0259 : BURNER BASKET"/>
    <x v="0"/>
    <s v="Retirement"/>
    <x v="0"/>
    <d v="2014-12-01T00:00:00"/>
    <x v="0"/>
    <n v="-1"/>
    <n v="-7198.31"/>
  </r>
  <r>
    <n v="643001155"/>
    <s v="Putnam U1"/>
    <s v="PUTNAM UNIT #1 - 5012905100"/>
    <s v="101000 Electric Plant In Service"/>
    <x v="0"/>
    <s v="2011"/>
    <d v="2011-11-01T00:00:00"/>
    <d v="2011-11-01T00:00:00"/>
    <s v="34300Z000-PG0905-Putnam U1"/>
    <x v="2"/>
    <s v="145.0259 : BURNER BASKET"/>
    <x v="0"/>
    <s v="Retirement"/>
    <x v="0"/>
    <d v="2014-12-01T00:00:00"/>
    <x v="0"/>
    <n v="0"/>
    <n v="-0.46"/>
  </r>
  <r>
    <n v="643001158"/>
    <s v="Putnam U1"/>
    <s v="PUTNAM UNIT #1 - 5012905100"/>
    <s v="101000 Electric Plant In Service"/>
    <x v="0"/>
    <s v="2011"/>
    <d v="2011-11-01T00:00:00"/>
    <d v="2011-11-01T00:00:00"/>
    <s v="34300Z000-PG0905-Putnam U1"/>
    <x v="2"/>
    <s v="145.0253 : CLAMSHELLS"/>
    <x v="0"/>
    <s v="Retirement"/>
    <x v="0"/>
    <d v="2014-12-01T00:00:00"/>
    <x v="0"/>
    <n v="-1"/>
    <n v="-7198.31"/>
  </r>
  <r>
    <n v="643001238"/>
    <s v="Putnam U2"/>
    <s v="PUTNAM UNIT #2 - 5012905200"/>
    <s v="101000 Electric Plant In Service"/>
    <x v="0"/>
    <s v="2011"/>
    <d v="2011-11-01T00:00:00"/>
    <d v="2011-11-01T00:00:00"/>
    <s v="34300Z000-PG0905-Putnam U2"/>
    <x v="2"/>
    <s v="144.0219 : SPECIAL VALVE"/>
    <x v="0"/>
    <s v="Retirement"/>
    <x v="0"/>
    <d v="2014-12-01T00:00:00"/>
    <x v="0"/>
    <n v="-1"/>
    <n v="-1356.81"/>
  </r>
  <r>
    <n v="643024361"/>
    <s v="Putnam U2"/>
    <s v="PUTNAM UNIT #2 - 5012905200"/>
    <s v="101000 Electric Plant In Service"/>
    <x v="0"/>
    <s v="2011"/>
    <d v="2011-06-01T00:00:00"/>
    <d v="2011-06-01T00:00:00"/>
    <s v="34300Z000-PG0905-Putnam U2"/>
    <x v="2"/>
    <s v="144.0219 : SPECIAL VALVE"/>
    <x v="0"/>
    <s v="Retirement"/>
    <x v="0"/>
    <d v="2014-12-01T00:00:00"/>
    <x v="0"/>
    <n v="-1"/>
    <n v="-10602.93"/>
  </r>
  <r>
    <n v="643715291"/>
    <s v="Putnam U2"/>
    <s v="PUTNAM UNIT #2 - 5012905200"/>
    <s v="101000 Electric Plant In Service"/>
    <x v="0"/>
    <s v="2012"/>
    <d v="2012-01-01T00:00:00"/>
    <d v="2012-01-01T00:00:00"/>
    <s v="34400Z000-PG0905-Putnam U2"/>
    <x v="3"/>
    <s v="272.1576 : BEARING ASSEMBLY"/>
    <x v="0"/>
    <s v="Retirement"/>
    <x v="0"/>
    <d v="2014-12-01T00:00:00"/>
    <x v="0"/>
    <n v="-1"/>
    <n v="-56315.64"/>
  </r>
  <r>
    <n v="643715295"/>
    <s v="Putnam U2"/>
    <s v="PUTNAM UNIT #2 - 5012905200"/>
    <s v="101000 Electric Plant In Service"/>
    <x v="0"/>
    <s v="2012"/>
    <d v="2012-01-01T00:00:00"/>
    <d v="2012-01-01T00:00:00"/>
    <s v="34400Z000-PG0905-Putnam U2"/>
    <x v="3"/>
    <s v="272.1581 : HYDROGEN SEAL ASSEMBLY"/>
    <x v="0"/>
    <s v="Retirement"/>
    <x v="0"/>
    <d v="2014-12-01T00:00:00"/>
    <x v="0"/>
    <n v="-1"/>
    <n v="-93857.95"/>
  </r>
  <r>
    <n v="643715298"/>
    <s v="Putnam U2"/>
    <s v="PUTNAM UNIT #2 - 5012905200"/>
    <s v="101000 Electric Plant In Service"/>
    <x v="0"/>
    <s v="2012"/>
    <d v="2012-01-01T00:00:00"/>
    <d v="2012-01-01T00:00:00"/>
    <s v="34400Z000-PG0905-Putnam U2"/>
    <x v="3"/>
    <s v="272.1586 : BUSHING NEUTRAL/MAIN"/>
    <x v="0"/>
    <s v="Retirement"/>
    <x v="0"/>
    <d v="2014-12-01T00:00:00"/>
    <x v="0"/>
    <n v="-1"/>
    <n v="-54031.02"/>
  </r>
  <r>
    <n v="643715301"/>
    <s v="Putnam U2"/>
    <s v="PUTNAM UNIT #2 - 5012905200"/>
    <s v="101000 Electric Plant In Service"/>
    <x v="0"/>
    <s v="2012"/>
    <d v="2012-01-01T00:00:00"/>
    <d v="2012-01-01T00:00:00"/>
    <s v="34400Z000-PG0905-Putnam U2"/>
    <x v="3"/>
    <s v="272.1573 : ROTOR"/>
    <x v="0"/>
    <s v="Retirement"/>
    <x v="0"/>
    <d v="2014-12-01T00:00:00"/>
    <x v="0"/>
    <n v="-1"/>
    <n v="-1268224.03"/>
  </r>
  <r>
    <n v="643715304"/>
    <s v="Putnam U2"/>
    <s v="PUTNAM UNIT #2 - 5012905200"/>
    <s v="101000 Electric Plant In Service"/>
    <x v="0"/>
    <s v="2012"/>
    <d v="2012-01-01T00:00:00"/>
    <d v="2012-01-01T00:00:00"/>
    <s v="34400Z000-PG0905-Putnam U2"/>
    <x v="3"/>
    <s v="272.1582 : BRUSH RIGGING ASSEMBY"/>
    <x v="0"/>
    <s v="Retirement"/>
    <x v="0"/>
    <d v="2014-12-01T00:00:00"/>
    <x v="0"/>
    <n v="-1"/>
    <n v="-54029.21"/>
  </r>
  <r>
    <n v="643715401"/>
    <s v="Putnam Comm"/>
    <s v="PUTNAM PLANT STOREROOM - 5012905007"/>
    <s v="101000 Electric Plant In Service"/>
    <x v="0"/>
    <s v="2013"/>
    <d v="2013-06-01T00:00:00"/>
    <d v="2013-06-01T00:00:00"/>
    <s v="34300Z000-PG0905-Putnam Comm"/>
    <x v="2"/>
    <s v="145.0270 : TURBINE SHROUD SEALS"/>
    <x v="0"/>
    <s v="Retirement"/>
    <x v="0"/>
    <d v="2014-12-01T00:00:00"/>
    <x v="0"/>
    <n v="-3"/>
    <n v="-236372.87"/>
  </r>
  <r>
    <n v="643765510"/>
    <s v="Putnam U2"/>
    <s v="PUTNAM UNIT #2 - 5012905200"/>
    <s v="101000 Electric Plant In Service"/>
    <x v="0"/>
    <s v="2012"/>
    <d v="2012-01-01T00:00:00"/>
    <d v="2012-01-01T00:00:00"/>
    <s v="34300Z000-PG0905-Putnam U2"/>
    <x v="2"/>
    <s v="271.1544 : HP BLADING-ROTATING (ROW"/>
    <x v="0"/>
    <s v="Retirement"/>
    <x v="0"/>
    <d v="2014-12-01T00:00:00"/>
    <x v="0"/>
    <n v="-4"/>
    <n v="-2238897.9500000002"/>
  </r>
  <r>
    <n v="643806923"/>
    <s v="Putnam Comm"/>
    <s v="PUTNAM PLANT STOREROOM - 5012905007"/>
    <s v="101000 Electric Plant In Service"/>
    <x v="0"/>
    <s v="2013"/>
    <d v="2013-06-01T00:00:00"/>
    <d v="2013-06-01T00:00:00"/>
    <s v="34300Z000-PG0905-Putnam Comm"/>
    <x v="2"/>
    <s v="145.0259 : BURNER BASKET"/>
    <x v="0"/>
    <s v="Retirement"/>
    <x v="0"/>
    <d v="2014-12-01T00:00:00"/>
    <x v="0"/>
    <n v="-1"/>
    <n v="-140544.19"/>
  </r>
  <r>
    <n v="644566906"/>
    <s v="Putnam Comm"/>
    <s v="PUTNAM PLANT STOREROOM - 5012905007"/>
    <s v="101000 Electric Plant In Service"/>
    <x v="0"/>
    <s v="2013"/>
    <d v="2013-07-01T00:00:00"/>
    <d v="2013-07-01T00:00:00"/>
    <s v="34300Z000-PG0905-Putnam Comm"/>
    <x v="2"/>
    <s v="145.0280 : TRAN SEALS (INNER &amp; OUT"/>
    <x v="0"/>
    <s v="Retirement"/>
    <x v="0"/>
    <d v="2014-12-01T00:00:00"/>
    <x v="0"/>
    <n v="0"/>
    <n v="-193752"/>
  </r>
  <r>
    <n v="651606577"/>
    <s v="Putnam Comm"/>
    <s v="PUTNAM POWER PLANT COMMON - 5012905000"/>
    <s v="101000 Electric Plant In Service"/>
    <x v="0"/>
    <s v="2009"/>
    <d v="2009-11-01T00:00:00"/>
    <d v="2009-11-01T00:00:00"/>
    <s v="34670Z000-PG-Putnam Comm"/>
    <x v="6"/>
    <s v="190.772 : PORTABLE TOOLS AND EQUIP"/>
    <x v="0"/>
    <s v="Retirement"/>
    <x v="0"/>
    <d v="2014-12-01T00:00:00"/>
    <x v="0"/>
    <n v="1"/>
    <n v="28066.86"/>
  </r>
  <r>
    <n v="651606588"/>
    <s v="Putnam Comm"/>
    <s v="PUTNAM POWER PLANT COMMON - 5012905000"/>
    <s v="101000 Electric Plant In Service"/>
    <x v="0"/>
    <s v="2009"/>
    <d v="2009-11-01T00:00:00"/>
    <d v="2009-12-01T00:00:00"/>
    <s v="34670Z000-PG-Putnam Comm"/>
    <x v="6"/>
    <s v="190.772 : PORTABLE TOOLS AND EQUIP"/>
    <x v="0"/>
    <s v="Retirement"/>
    <x v="0"/>
    <d v="2014-12-01T00:00:00"/>
    <x v="0"/>
    <n v="-24"/>
    <n v="-101521.64"/>
  </r>
  <r>
    <n v="651607361"/>
    <s v="Putnam Comm"/>
    <s v="PUTNAM POWER PLANT COMMON - 5012905000"/>
    <s v="101000 Electric Plant In Service"/>
    <x v="0"/>
    <s v="2009"/>
    <d v="2009-12-01T00:00:00"/>
    <d v="2010-01-01T00:00:00"/>
    <s v="34670Z000-PG-Putnam Comm"/>
    <x v="6"/>
    <s v="190.772 : PORTABLE TOOLS AND EQUIP"/>
    <x v="0"/>
    <s v="Retirement"/>
    <x v="0"/>
    <d v="2014-12-01T00:00:00"/>
    <x v="0"/>
    <n v="-4"/>
    <n v="-12754.71"/>
  </r>
  <r>
    <n v="651607711"/>
    <s v="Putnam Comm"/>
    <s v="PUTNAM POWER PLANT COMMON - 5012905000"/>
    <s v="101000 Electric Plant In Service"/>
    <x v="0"/>
    <s v="2010"/>
    <d v="2010-01-01T00:00:00"/>
    <d v="2010-02-01T00:00:00"/>
    <s v="34670Z000-PG-Putnam Comm"/>
    <x v="6"/>
    <s v="190.772 : PORTABLE TOOLS AND EQUIP"/>
    <x v="0"/>
    <s v="Retirement"/>
    <x v="0"/>
    <d v="2014-12-01T00:00:00"/>
    <x v="0"/>
    <n v="-2"/>
    <n v="-29753.55"/>
  </r>
  <r>
    <n v="651608075"/>
    <s v="Putnam Comm"/>
    <s v="PUTNAM POWER PLANT COMMON - 5012905000"/>
    <s v="101000 Electric Plant In Service"/>
    <x v="0"/>
    <s v="2010"/>
    <d v="2010-02-01T00:00:00"/>
    <d v="2010-03-01T00:00:00"/>
    <s v="34670Z000-PG-Putnam Comm"/>
    <x v="6"/>
    <s v="190.772 : PORTABLE TOOLS AND EQUIP"/>
    <x v="0"/>
    <s v="Retirement"/>
    <x v="0"/>
    <d v="2014-12-01T00:00:00"/>
    <x v="0"/>
    <n v="-1"/>
    <n v="-13213.81"/>
  </r>
  <r>
    <n v="651608991"/>
    <s v="Putnam Comm"/>
    <s v="PUTNAM POWER PLANT COMMON - 5012905000"/>
    <s v="101000 Electric Plant In Service"/>
    <x v="0"/>
    <s v="2010"/>
    <d v="2010-04-01T00:00:00"/>
    <d v="2010-06-01T00:00:00"/>
    <s v="34670Z000-PG-Putnam Comm"/>
    <x v="6"/>
    <s v="190.772 : PORTABLE TOOLS AND EQUIP"/>
    <x v="0"/>
    <s v="Retirement"/>
    <x v="0"/>
    <d v="2014-12-01T00:00:00"/>
    <x v="0"/>
    <n v="0"/>
    <n v="-1176.93"/>
  </r>
  <r>
    <n v="651610091"/>
    <s v="Putnam Comm"/>
    <s v="PUTNAM POWER PLANT COMMON - 5012905000"/>
    <s v="101000 Electric Plant In Service"/>
    <x v="0"/>
    <s v="2010"/>
    <d v="2010-07-01T00:00:00"/>
    <d v="2010-08-01T00:00:00"/>
    <s v="34670Z000-PG-Putnam Comm"/>
    <x v="6"/>
    <s v="190.772 : PORTABLE TOOLS AND EQUIP"/>
    <x v="0"/>
    <s v="Retirement"/>
    <x v="0"/>
    <d v="2014-12-01T00:00:00"/>
    <x v="0"/>
    <n v="0"/>
    <n v="-5793.94"/>
  </r>
  <r>
    <n v="651610896"/>
    <s v="Putnam Comm"/>
    <s v="PUTNAM POWER PLANT COMMON - 5012905000"/>
    <s v="101000 Electric Plant In Service"/>
    <x v="0"/>
    <s v="2010"/>
    <d v="2010-08-01T00:00:00"/>
    <d v="2010-09-01T00:00:00"/>
    <s v="34670Z000-PG-Putnam Comm"/>
    <x v="6"/>
    <s v="190.772 : PORTABLE TOOLS AND EQUIP"/>
    <x v="0"/>
    <s v="Retirement"/>
    <x v="0"/>
    <d v="2014-12-01T00:00:00"/>
    <x v="0"/>
    <n v="-1"/>
    <n v="-5833.66"/>
  </r>
  <r>
    <n v="651610907"/>
    <s v="Putnam Comm"/>
    <s v="PUTNAM POWER PLANT COMMON - 5012905000"/>
    <s v="101000 Electric Plant In Service"/>
    <x v="0"/>
    <s v="2010"/>
    <d v="2010-08-01T00:00:00"/>
    <d v="2010-08-01T00:00:00"/>
    <s v="34670Z000-PG-Putnam Comm"/>
    <x v="6"/>
    <s v="190.772 : PORTABLE TOOLS AND EQUIP"/>
    <x v="0"/>
    <s v="Retirement"/>
    <x v="0"/>
    <d v="2014-12-01T00:00:00"/>
    <x v="0"/>
    <n v="1"/>
    <n v="5833.66"/>
  </r>
  <r>
    <n v="651612148"/>
    <s v="Putnam Comm"/>
    <s v="PUTNAM POWER PLANT COMMON - 5012905000"/>
    <s v="101000 Electric Plant In Service"/>
    <x v="0"/>
    <s v="2010"/>
    <d v="2010-10-01T00:00:00"/>
    <d v="2010-11-01T00:00:00"/>
    <s v="34670Z000-PG-Putnam Comm"/>
    <x v="6"/>
    <s v="190.772 : PORTABLE TOOLS AND EQUIP"/>
    <x v="0"/>
    <s v="Retirement"/>
    <x v="0"/>
    <d v="2014-12-01T00:00:00"/>
    <x v="0"/>
    <n v="-1"/>
    <n v="-5833.66"/>
  </r>
  <r>
    <n v="651615532"/>
    <s v="Putnam Comm"/>
    <s v="PUTNAM POWER PLANT COMMON - 5012905000"/>
    <s v="101000 Electric Plant In Service"/>
    <x v="0"/>
    <s v="2011"/>
    <d v="2011-02-01T00:00:00"/>
    <d v="2011-03-01T00:00:00"/>
    <s v="34670Z000-PG-Putnam Comm"/>
    <x v="6"/>
    <s v="190.772 : PORTABLE TOOLS AND EQUIP"/>
    <x v="0"/>
    <s v="Retirement"/>
    <x v="0"/>
    <d v="2014-12-01T00:00:00"/>
    <x v="0"/>
    <n v="0"/>
    <n v="-9908.8700000000008"/>
  </r>
  <r>
    <n v="651620030"/>
    <s v="Putnam Comm"/>
    <s v="PUTNAM POWER PLANT COMMON - 5012905000"/>
    <s v="101000 Electric Plant In Service"/>
    <x v="0"/>
    <s v="2013"/>
    <d v="2013-03-01T00:00:00"/>
    <d v="2013-02-01T00:00:00"/>
    <s v="34670Z000-PG-Putnam Comm"/>
    <x v="6"/>
    <s v="190.772 : PORTABLE TOOLS AND EQUIP"/>
    <x v="0"/>
    <s v="Retirement"/>
    <x v="0"/>
    <d v="2014-12-01T00:00:00"/>
    <x v="0"/>
    <n v="0"/>
    <n v="-32510.07"/>
  </r>
  <r>
    <n v="651620041"/>
    <s v="Putnam Comm"/>
    <s v="PUTNAM POWER PLANT COMMON - 5012905000"/>
    <s v="101000 Electric Plant In Service"/>
    <x v="0"/>
    <s v="2012"/>
    <d v="2012-06-01T00:00:00"/>
    <d v="2012-06-01T00:00:00"/>
    <s v="34670Z000-PG-Putnam Comm"/>
    <x v="6"/>
    <s v="188.770  : MISCELLANEOUS EQUIPMENT "/>
    <x v="0"/>
    <s v="Retirement"/>
    <x v="0"/>
    <d v="2014-12-01T00:00:00"/>
    <x v="0"/>
    <n v="0"/>
    <n v="-197.99"/>
  </r>
  <r>
    <n v="651620052"/>
    <s v="Putnam Comm"/>
    <s v="PUTNAM POWER PLANT COMMON - 5012905000"/>
    <s v="101000 Electric Plant In Service"/>
    <x v="0"/>
    <s v="2012"/>
    <d v="2012-08-01T00:00:00"/>
    <d v="2012-08-01T00:00:00"/>
    <s v="34670Z000-PG-Putnam Comm"/>
    <x v="6"/>
    <s v="188.770  : MISCELLANEOUS EQUIPMENT "/>
    <x v="0"/>
    <s v="Retirement"/>
    <x v="0"/>
    <d v="2014-12-01T00:00:00"/>
    <x v="0"/>
    <n v="0"/>
    <n v="-193.25"/>
  </r>
  <r>
    <n v="651620063"/>
    <s v="Putnam Comm"/>
    <s v="PUTNAM POWER PLANT COMMON - 5012905000"/>
    <s v="101000 Electric Plant In Service"/>
    <x v="0"/>
    <s v="2011"/>
    <d v="2011-12-01T00:00:00"/>
    <d v="2011-12-01T00:00:00"/>
    <s v="34670Z000-PG-Putnam Comm"/>
    <x v="6"/>
    <s v="188.770  : MISCELLANEOUS EQUIPMENT "/>
    <x v="0"/>
    <s v="Retirement"/>
    <x v="0"/>
    <d v="2014-12-01T00:00:00"/>
    <x v="0"/>
    <n v="0"/>
    <n v="-3699"/>
  </r>
  <r>
    <n v="651620074"/>
    <s v="Putnam Comm"/>
    <s v="PUTNAM POWER PLANT COMMON - 5012905000"/>
    <s v="101000 Electric Plant In Service"/>
    <x v="0"/>
    <s v="2012"/>
    <d v="2012-02-01T00:00:00"/>
    <d v="2012-02-01T00:00:00"/>
    <s v="34670Z000-PG-Putnam Comm"/>
    <x v="6"/>
    <s v="188.770  : MISCELLANEOUS EQUIPMENT "/>
    <x v="0"/>
    <s v="Retirement"/>
    <x v="0"/>
    <d v="2014-12-01T00:00:00"/>
    <x v="0"/>
    <n v="0"/>
    <n v="-16134.52"/>
  </r>
  <r>
    <n v="651620085"/>
    <s v="Putnam Comm"/>
    <s v="PUTNAM POWER PLANT COMMON - 5012905000"/>
    <s v="101000 Electric Plant In Service"/>
    <x v="0"/>
    <s v="2012"/>
    <d v="2012-03-01T00:00:00"/>
    <d v="2012-03-01T00:00:00"/>
    <s v="34670Z000-PG-Putnam Comm"/>
    <x v="6"/>
    <s v="188.770  : MISCELLANEOUS EQUIPMENT "/>
    <x v="0"/>
    <s v="Retirement"/>
    <x v="0"/>
    <d v="2014-12-01T00:00:00"/>
    <x v="0"/>
    <n v="0"/>
    <n v="-198.56"/>
  </r>
  <r>
    <n v="651620096"/>
    <s v="Putnam Comm"/>
    <s v="PUTNAM POWER PLANT COMMON - 5012905000"/>
    <s v="101000 Electric Plant In Service"/>
    <x v="0"/>
    <s v="2012"/>
    <d v="2012-04-01T00:00:00"/>
    <d v="2012-04-01T00:00:00"/>
    <s v="34670Z000-PG-Putnam Comm"/>
    <x v="6"/>
    <s v="188.770  : MISCELLANEOUS EQUIPMENT "/>
    <x v="0"/>
    <s v="Retirement"/>
    <x v="0"/>
    <d v="2014-12-01T00:00:00"/>
    <x v="0"/>
    <n v="0"/>
    <n v="-1604.77"/>
  </r>
  <r>
    <n v="651620107"/>
    <s v="Putnam Comm"/>
    <s v="PUTNAM POWER PLANT COMMON - 5012905000"/>
    <s v="101000 Electric Plant In Service"/>
    <x v="0"/>
    <s v="2012"/>
    <d v="2012-07-01T00:00:00"/>
    <d v="2012-07-01T00:00:00"/>
    <s v="34670Z000-PG-Putnam Comm"/>
    <x v="6"/>
    <s v="188.770  : MISCELLANEOUS EQUIPMENT "/>
    <x v="0"/>
    <s v="Retirement"/>
    <x v="0"/>
    <d v="2014-12-01T00:00:00"/>
    <x v="0"/>
    <n v="0"/>
    <n v="-200.1"/>
  </r>
  <r>
    <n v="651620118"/>
    <s v="Putnam Comm"/>
    <s v="PUTNAM POWER PLANT COMMON - 5012905000"/>
    <s v="101000 Electric Plant In Service"/>
    <x v="0"/>
    <s v="2012"/>
    <d v="2012-11-01T00:00:00"/>
    <d v="2012-11-01T00:00:00"/>
    <s v="34670Z000-PG-Putnam Comm"/>
    <x v="6"/>
    <s v="188.770  : MISCELLANEOUS EQUIPMENT "/>
    <x v="0"/>
    <s v="Retirement"/>
    <x v="0"/>
    <d v="2014-12-01T00:00:00"/>
    <x v="0"/>
    <n v="0"/>
    <n v="-6830.41"/>
  </r>
  <r>
    <n v="651620129"/>
    <s v="Putnam Comm"/>
    <s v="PUTNAM POWER PLANT COMMON - 5012905000"/>
    <s v="101000 Electric Plant In Service"/>
    <x v="0"/>
    <s v="2012"/>
    <d v="2012-12-01T00:00:00"/>
    <d v="2012-12-01T00:00:00"/>
    <s v="34670Z000-PG-Putnam Comm"/>
    <x v="6"/>
    <s v="188.770  : MISCELLANEOUS EQUIPMENT "/>
    <x v="0"/>
    <s v="Retirement"/>
    <x v="0"/>
    <d v="2014-12-01T00:00:00"/>
    <x v="0"/>
    <n v="0"/>
    <n v="-44330.96"/>
  </r>
  <r>
    <n v="651620140"/>
    <s v="Putnam Comm"/>
    <s v="PUTNAM POWER PLANT COMMON - 5012905000"/>
    <s v="101000 Electric Plant In Service"/>
    <x v="0"/>
    <s v="2012"/>
    <d v="2012-10-01T00:00:00"/>
    <d v="2012-10-01T00:00:00"/>
    <s v="34670Z000-PG-Putnam Comm"/>
    <x v="6"/>
    <s v="188.770  : MISCELLANEOUS EQUIPMENT "/>
    <x v="0"/>
    <s v="Retirement"/>
    <x v="0"/>
    <d v="2014-12-01T00:00:00"/>
    <x v="0"/>
    <n v="0"/>
    <n v="-195.17"/>
  </r>
  <r>
    <n v="651620151"/>
    <s v="Putnam Comm"/>
    <s v="PUTNAM POWER PLANT COMMON - 5012905000"/>
    <s v="101000 Electric Plant In Service"/>
    <x v="0"/>
    <s v="2012"/>
    <d v="2012-05-01T00:00:00"/>
    <d v="2012-05-01T00:00:00"/>
    <s v="34670Z000-PG-Putnam Comm"/>
    <x v="6"/>
    <s v="188.770  : MISCELLANEOUS EQUIPMENT "/>
    <x v="0"/>
    <s v="Retirement"/>
    <x v="0"/>
    <d v="2014-12-01T00:00:00"/>
    <x v="0"/>
    <n v="0"/>
    <n v="-78.650000000000006"/>
  </r>
  <r>
    <n v="651620162"/>
    <s v="Putnam Comm"/>
    <s v="PUTNAM POWER PLANT COMMON - 5012905000"/>
    <s v="101000 Electric Plant In Service"/>
    <x v="0"/>
    <s v="2012"/>
    <d v="2012-09-01T00:00:00"/>
    <d v="2012-09-01T00:00:00"/>
    <s v="34670Z000-PG-Putnam Comm"/>
    <x v="6"/>
    <s v="188.770  : MISCELLANEOUS EQUIPMENT "/>
    <x v="0"/>
    <s v="Retirement"/>
    <x v="0"/>
    <d v="2014-12-01T00:00:00"/>
    <x v="0"/>
    <n v="0"/>
    <n v="-19020.59"/>
  </r>
  <r>
    <n v="651620173"/>
    <s v="Putnam Comm"/>
    <s v="PUTNAM POWER PLANT COMMON - 5012905000"/>
    <s v="101000 Electric Plant In Service"/>
    <x v="0"/>
    <s v="2013"/>
    <d v="2013-04-01T00:00:00"/>
    <d v="2013-04-01T00:00:00"/>
    <s v="34670Z000-PG-Putnam Comm"/>
    <x v="6"/>
    <s v="188.770  : MISCELLANEOUS EQUIPMENT "/>
    <x v="0"/>
    <s v="Retirement"/>
    <x v="0"/>
    <d v="2014-12-01T00:00:00"/>
    <x v="0"/>
    <n v="0"/>
    <n v="-699.29"/>
  </r>
  <r>
    <n v="651620184"/>
    <s v="Putnam Comm"/>
    <s v="PUTNAM POWER PLANT COMMON - 5012905000"/>
    <s v="101000 Electric Plant In Service"/>
    <x v="0"/>
    <s v="2013"/>
    <d v="2013-01-01T00:00:00"/>
    <d v="2013-01-01T00:00:00"/>
    <s v="34670Z000-PG-Putnam Comm"/>
    <x v="6"/>
    <s v="188.770  : MISCELLANEOUS EQUIPMENT "/>
    <x v="0"/>
    <s v="Retirement"/>
    <x v="0"/>
    <d v="2014-12-01T00:00:00"/>
    <x v="0"/>
    <n v="0"/>
    <n v="-7771.9"/>
  </r>
  <r>
    <n v="651620195"/>
    <s v="Putnam Comm"/>
    <s v="PUTNAM POWER PLANT COMMON - 5012905000"/>
    <s v="101000 Electric Plant In Service"/>
    <x v="0"/>
    <s v="2013"/>
    <d v="2013-03-01T00:00:00"/>
    <d v="2013-02-01T00:00:00"/>
    <s v="34670Z000-PG-Putnam Comm"/>
    <x v="6"/>
    <s v="190.772 : PORTABLE TOOLS AND EQUIP"/>
    <x v="0"/>
    <s v="Retirement"/>
    <x v="0"/>
    <d v="2014-12-01T00:00:00"/>
    <x v="0"/>
    <n v="0"/>
    <n v="-220791.6"/>
  </r>
  <r>
    <n v="651620206"/>
    <s v="Putnam Comm"/>
    <s v="PUTNAM POWER PLANT COMMON - 5012905000"/>
    <s v="101000 Electric Plant In Service"/>
    <x v="0"/>
    <s v="2013"/>
    <d v="2013-04-01T00:00:00"/>
    <d v="2013-04-01T00:00:00"/>
    <s v="34670Z000-PG-Putnam Comm"/>
    <x v="6"/>
    <s v="190.772 : PORTABLE TOOLS AND EQUIP"/>
    <x v="0"/>
    <s v="Retirement"/>
    <x v="0"/>
    <d v="2014-12-01T00:00:00"/>
    <x v="0"/>
    <n v="0"/>
    <n v="-8091.62"/>
  </r>
  <r>
    <n v="651638066"/>
    <s v="Putnam Comm"/>
    <s v="PUTNAM POWER PLANT COMMON - 5012905000"/>
    <s v="101000 Electric Plant In Service"/>
    <x v="0"/>
    <s v="2013"/>
    <d v="2013-08-01T00:00:00"/>
    <d v="2013-08-01T00:00:00"/>
    <s v="34650Z000-PG-Putnam Comm"/>
    <x v="7"/>
    <s v="191.570  : COMPUTER EQUIPMENT (PU57"/>
    <x v="0"/>
    <s v="Retirement"/>
    <x v="0"/>
    <d v="2014-12-01T00:00:00"/>
    <x v="0"/>
    <n v="0"/>
    <n v="-35791.68"/>
  </r>
  <r>
    <n v="651639203"/>
    <s v="Putnam Comm"/>
    <s v="PUTNAM POWER PLANT COMMON - 5012905000"/>
    <s v="101000 Electric Plant In Service"/>
    <x v="0"/>
    <s v="2011"/>
    <d v="2011-04-01T00:00:00"/>
    <d v="2011-05-01T00:00:00"/>
    <s v="34670Z000-PG-Putnam Comm"/>
    <x v="6"/>
    <s v="190.772 : PORTABLE TOOLS AND EQUIP"/>
    <x v="0"/>
    <s v="Retirement"/>
    <x v="0"/>
    <d v="2014-12-01T00:00:00"/>
    <x v="0"/>
    <n v="-1"/>
    <n v="-2124.37"/>
  </r>
  <r>
    <n v="651653343"/>
    <s v="Putnam Comm"/>
    <s v="PUTNAM POWER PLANT COMMON - 5012905000"/>
    <s v="101000 Electric Plant In Service"/>
    <x v="0"/>
    <s v="2007"/>
    <d v="2007-11-01T00:00:00"/>
    <d v="2007-12-01T00:00:00"/>
    <s v="34670Z000-PG-Putnam Comm"/>
    <x v="6"/>
    <s v="190.772 : PORTABLE TOOLS AND EQUIP"/>
    <x v="1"/>
    <s v="Retirement"/>
    <x v="1"/>
    <d v="2014-12-01T00:00:00"/>
    <x v="0"/>
    <n v="-12"/>
    <n v="-20569.36"/>
  </r>
  <r>
    <n v="651653519"/>
    <s v="Putnam Comm"/>
    <s v="PUTNAM POWER PLANT COMMON - 5012905000"/>
    <s v="101000 Electric Plant In Service"/>
    <x v="0"/>
    <s v="2007"/>
    <d v="2007-11-01T00:00:00"/>
    <d v="2007-12-01T00:00:00"/>
    <s v="34670Z000-PG-Putnam Comm"/>
    <x v="6"/>
    <s v="190.772 : PORTABLE TOOLS AND EQUIP"/>
    <x v="1"/>
    <s v="Retirement"/>
    <x v="1"/>
    <d v="2014-12-01T00:00:00"/>
    <x v="0"/>
    <n v="0"/>
    <n v="-37459.949999999997"/>
  </r>
  <r>
    <n v="651654137"/>
    <s v="Putnam Comm"/>
    <s v="PUTNAM POWER PLANT COMMON - 5012905000"/>
    <s v="101000 Electric Plant In Service"/>
    <x v="0"/>
    <s v="2007"/>
    <d v="2007-12-01T00:00:00"/>
    <d v="2008-01-01T00:00:00"/>
    <s v="34670Z000-PG-Putnam Comm"/>
    <x v="6"/>
    <s v="190.772 : PORTABLE TOOLS AND EQUIP"/>
    <x v="0"/>
    <s v="Retirement"/>
    <x v="0"/>
    <d v="2014-12-01T00:00:00"/>
    <x v="0"/>
    <n v="-4"/>
    <n v="-3002.64"/>
  </r>
  <r>
    <n v="651654291"/>
    <s v="Putnam Comm"/>
    <s v="PUTNAM POWER PLANT COMMON - 5012905000"/>
    <s v="101000 Electric Plant In Service"/>
    <x v="0"/>
    <s v="2007"/>
    <d v="2007-12-01T00:00:00"/>
    <d v="2008-01-01T00:00:00"/>
    <s v="34670Z000-PG-Putnam Comm"/>
    <x v="6"/>
    <s v="190.772 : PORTABLE TOOLS AND EQUIP"/>
    <x v="0"/>
    <s v="Retirement"/>
    <x v="0"/>
    <d v="2014-12-01T00:00:00"/>
    <x v="0"/>
    <n v="0"/>
    <n v="-9369.6"/>
  </r>
  <r>
    <n v="651654628"/>
    <s v="Putnam Comm"/>
    <s v="PUTNAM POWER PLANT COMMON - 5012905000"/>
    <s v="101000 Electric Plant In Service"/>
    <x v="0"/>
    <s v="2008"/>
    <d v="2008-01-01T00:00:00"/>
    <d v="2008-03-01T00:00:00"/>
    <s v="34670Z000-PG-Putnam Comm"/>
    <x v="6"/>
    <s v="190.772 : PORTABLE TOOLS AND EQUIP"/>
    <x v="0"/>
    <s v="Retirement"/>
    <x v="0"/>
    <d v="2014-12-01T00:00:00"/>
    <x v="0"/>
    <n v="-3"/>
    <n v="-108162.14"/>
  </r>
  <r>
    <n v="651655379"/>
    <s v="Putnam Comm"/>
    <s v="PUTNAM POWER PLANT COMMON - 5012905000"/>
    <s v="101000 Electric Plant In Service"/>
    <x v="0"/>
    <s v="2008"/>
    <d v="2008-03-01T00:00:00"/>
    <d v="2008-04-01T00:00:00"/>
    <s v="34670Z000-PG-Putnam Comm"/>
    <x v="6"/>
    <s v="190.772 : PORTABLE TOOLS AND EQUIP"/>
    <x v="0"/>
    <s v="Retirement"/>
    <x v="0"/>
    <d v="2014-12-01T00:00:00"/>
    <x v="0"/>
    <n v="0"/>
    <n v="-2862.69"/>
  </r>
  <r>
    <n v="651655952"/>
    <s v="Putnam Comm"/>
    <s v="PUTNAM POWER PLANT COMMON - 5012905000"/>
    <s v="101000 Electric Plant In Service"/>
    <x v="0"/>
    <s v="2008"/>
    <d v="2008-04-01T00:00:00"/>
    <d v="2008-05-01T00:00:00"/>
    <s v="34670Z000-PG-Putnam Comm"/>
    <x v="6"/>
    <s v="190.772 : PORTABLE TOOLS AND EQUIP"/>
    <x v="0"/>
    <s v="Retirement"/>
    <x v="0"/>
    <d v="2014-12-01T00:00:00"/>
    <x v="0"/>
    <n v="-1"/>
    <n v="-2989.16"/>
  </r>
  <r>
    <n v="651655963"/>
    <s v="Putnam Comm"/>
    <s v="PUTNAM POWER PLANT COMMON - 5012905000"/>
    <s v="101000 Electric Plant In Service"/>
    <x v="0"/>
    <s v="2008"/>
    <d v="2008-04-01T00:00:00"/>
    <d v="2008-05-01T00:00:00"/>
    <s v="34670Z000-PG-Putnam Comm"/>
    <x v="6"/>
    <s v="190.772 : PORTABLE TOOLS AND EQUIP"/>
    <x v="0"/>
    <s v="Retirement"/>
    <x v="0"/>
    <d v="2014-12-01T00:00:00"/>
    <x v="0"/>
    <n v="0"/>
    <n v="-5064.57"/>
  </r>
  <r>
    <n v="651656441"/>
    <s v="Putnam Comm"/>
    <s v="PUTNAM POWER PLANT COMMON - 5012905000"/>
    <s v="101000 Electric Plant In Service"/>
    <x v="0"/>
    <s v="2008"/>
    <d v="2008-05-01T00:00:00"/>
    <d v="2008-06-01T00:00:00"/>
    <s v="34670Z000-PG-Putnam Comm"/>
    <x v="6"/>
    <s v="190.772 : PORTABLE TOOLS AND EQUIP"/>
    <x v="0"/>
    <s v="Retirement"/>
    <x v="0"/>
    <d v="2014-12-01T00:00:00"/>
    <x v="0"/>
    <n v="-13"/>
    <n v="-4614.58"/>
  </r>
  <r>
    <n v="651656595"/>
    <s v="Putnam Comm"/>
    <s v="PUTNAM POWER PLANT COMMON - 5012905000"/>
    <s v="101000 Electric Plant In Service"/>
    <x v="0"/>
    <s v="2008"/>
    <d v="2008-05-01T00:00:00"/>
    <d v="2008-06-01T00:00:00"/>
    <s v="34670Z000-PG-Putnam Comm"/>
    <x v="6"/>
    <s v="190.772 : PORTABLE TOOLS AND EQUIP"/>
    <x v="0"/>
    <s v="Retirement"/>
    <x v="0"/>
    <d v="2014-12-01T00:00:00"/>
    <x v="0"/>
    <n v="-3"/>
    <n v="-18900.86"/>
  </r>
  <r>
    <n v="651657317"/>
    <s v="Putnam Comm"/>
    <s v="PUTNAM POWER PLANT COMMON - 5012905000"/>
    <s v="101000 Electric Plant In Service"/>
    <x v="0"/>
    <s v="2008"/>
    <d v="2008-06-01T00:00:00"/>
    <d v="2008-08-01T00:00:00"/>
    <s v="34670Z000-PG-Putnam Comm"/>
    <x v="6"/>
    <s v="190.772 : PORTABLE TOOLS AND EQUIP"/>
    <x v="0"/>
    <s v="Retirement"/>
    <x v="0"/>
    <d v="2014-12-01T00:00:00"/>
    <x v="0"/>
    <n v="0"/>
    <n v="-3213.95"/>
  </r>
  <r>
    <n v="651657449"/>
    <s v="Putnam Comm"/>
    <s v="PUTNAM POWER PLANT COMMON - 5012905000"/>
    <s v="101000 Electric Plant In Service"/>
    <x v="0"/>
    <s v="2008"/>
    <d v="2008-06-01T00:00:00"/>
    <d v="2008-07-01T00:00:00"/>
    <s v="34670Z000-PG-Putnam Comm"/>
    <x v="6"/>
    <s v="190.772 : PORTABLE TOOLS AND EQUIP"/>
    <x v="0"/>
    <s v="Retirement"/>
    <x v="0"/>
    <d v="2014-12-01T00:00:00"/>
    <x v="0"/>
    <n v="0"/>
    <n v="-2339.73"/>
  </r>
  <r>
    <n v="651658011"/>
    <s v="Putnam Comm"/>
    <s v="PUTNAM POWER PLANT COMMON - 5012905000"/>
    <s v="101000 Electric Plant In Service"/>
    <x v="0"/>
    <s v="2008"/>
    <d v="2008-07-01T00:00:00"/>
    <d v="2008-08-01T00:00:00"/>
    <s v="34670Z000-PG-Putnam Comm"/>
    <x v="6"/>
    <s v="190.772 : PORTABLE TOOLS AND EQUIP"/>
    <x v="0"/>
    <s v="Retirement"/>
    <x v="0"/>
    <d v="2014-12-01T00:00:00"/>
    <x v="0"/>
    <n v="-1"/>
    <n v="-5622.48"/>
  </r>
  <r>
    <n v="651658658"/>
    <s v="Putnam Comm"/>
    <s v="PUTNAM POWER PLANT COMMON - 5012905000"/>
    <s v="101000 Electric Plant In Service"/>
    <x v="0"/>
    <s v="2008"/>
    <d v="2008-08-01T00:00:00"/>
    <d v="2008-09-01T00:00:00"/>
    <s v="34670Z000-PG-Putnam Comm"/>
    <x v="6"/>
    <s v="190.772 : PORTABLE TOOLS AND EQUIP"/>
    <x v="0"/>
    <s v="Retirement"/>
    <x v="0"/>
    <d v="2014-12-01T00:00:00"/>
    <x v="0"/>
    <n v="0"/>
    <n v="-7019.19"/>
  </r>
  <r>
    <n v="651659272"/>
    <s v="Putnam Comm"/>
    <s v="PUTNAM POWER PLANT COMMON - 5012905000"/>
    <s v="101000 Electric Plant In Service"/>
    <x v="0"/>
    <s v="2008"/>
    <d v="2008-09-01T00:00:00"/>
    <d v="2008-10-01T00:00:00"/>
    <s v="34670Z000-PG-Putnam Comm"/>
    <x v="6"/>
    <s v="188.770  : MISCELLANEOUS EQUIPMENT "/>
    <x v="0"/>
    <s v="Retirement"/>
    <x v="0"/>
    <d v="2014-12-01T00:00:00"/>
    <x v="0"/>
    <n v="0"/>
    <n v="-5059.3100000000004"/>
  </r>
  <r>
    <n v="651659283"/>
    <s v="Putnam Comm"/>
    <s v="PUTNAM POWER PLANT COMMON - 5012905000"/>
    <s v="101000 Electric Plant In Service"/>
    <x v="0"/>
    <s v="2008"/>
    <d v="2008-09-01T00:00:00"/>
    <d v="2008-10-01T00:00:00"/>
    <s v="34670Z000-PG-Putnam Comm"/>
    <x v="6"/>
    <s v="190.772 : PORTABLE TOOLS AND EQUIP"/>
    <x v="0"/>
    <s v="Retirement"/>
    <x v="0"/>
    <d v="2014-12-01T00:00:00"/>
    <x v="0"/>
    <n v="-2"/>
    <n v="-221.82"/>
  </r>
  <r>
    <n v="651659966"/>
    <s v="Putnam Comm"/>
    <s v="PUTNAM POWER PLANT COMMON - 5012905000"/>
    <s v="101000 Electric Plant In Service"/>
    <x v="0"/>
    <s v="2008"/>
    <d v="2008-10-01T00:00:00"/>
    <d v="2008-12-01T00:00:00"/>
    <s v="34670Z000-PG-Putnam Comm"/>
    <x v="6"/>
    <s v="190.772 : PORTABLE TOOLS AND EQUIP"/>
    <x v="0"/>
    <s v="Retirement"/>
    <x v="0"/>
    <d v="2014-12-01T00:00:00"/>
    <x v="0"/>
    <n v="0"/>
    <n v="-6367.45"/>
  </r>
  <r>
    <n v="651660511"/>
    <s v="Putnam Comm"/>
    <s v="PUTNAM POWER PLANT COMMON - 5012905000"/>
    <s v="101000 Electric Plant In Service"/>
    <x v="0"/>
    <s v="2008"/>
    <d v="2008-11-01T00:00:00"/>
    <d v="2008-12-01T00:00:00"/>
    <s v="34670Z000-PG-Putnam Comm"/>
    <x v="6"/>
    <s v="190.772 : PORTABLE TOOLS AND EQUIP"/>
    <x v="0"/>
    <s v="Retirement"/>
    <x v="0"/>
    <d v="2014-12-01T00:00:00"/>
    <x v="0"/>
    <n v="-21"/>
    <n v="-15578.6"/>
  </r>
  <r>
    <n v="651661326"/>
    <s v="Putnam Comm"/>
    <s v="PUTNAM POWER PLANT COMMON - 5012905000"/>
    <s v="101000 Electric Plant In Service"/>
    <x v="0"/>
    <s v="2008"/>
    <d v="2008-12-01T00:00:00"/>
    <d v="2009-01-01T00:00:00"/>
    <s v="34670Z000-PG-Putnam Comm"/>
    <x v="6"/>
    <s v="190.772 : PORTABLE TOOLS AND EQUIP"/>
    <x v="0"/>
    <s v="Retirement"/>
    <x v="0"/>
    <d v="2014-12-01T00:00:00"/>
    <x v="0"/>
    <n v="-6"/>
    <n v="-24589.56"/>
  </r>
  <r>
    <n v="651661544"/>
    <s v="Putnam Comm"/>
    <s v="PUTNAM POWER PLANT COMMON - 5012905000"/>
    <s v="101000 Electric Plant In Service"/>
    <x v="0"/>
    <s v="2008"/>
    <d v="2008-12-01T00:00:00"/>
    <d v="2009-01-01T00:00:00"/>
    <s v="34670Z000-PG-Putnam Comm"/>
    <x v="6"/>
    <s v="190.772 : PORTABLE TOOLS AND EQUIP"/>
    <x v="0"/>
    <s v="Retirement"/>
    <x v="0"/>
    <d v="2014-12-01T00:00:00"/>
    <x v="0"/>
    <n v="-1"/>
    <n v="-43590.559999999998"/>
  </r>
  <r>
    <n v="651662115"/>
    <s v="Putnam Comm"/>
    <s v="PUTNAM POWER PLANT COMMON - 5012905000"/>
    <s v="101000 Electric Plant In Service"/>
    <x v="0"/>
    <s v="2009"/>
    <d v="2009-02-01T00:00:00"/>
    <d v="2009-03-01T00:00:00"/>
    <s v="34670Z000-PG-Putnam Comm"/>
    <x v="6"/>
    <s v="190.772 : PORTABLE TOOLS AND EQUIP"/>
    <x v="0"/>
    <s v="Retirement"/>
    <x v="0"/>
    <d v="2014-12-01T00:00:00"/>
    <x v="0"/>
    <n v="-1"/>
    <n v="-39561.68"/>
  </r>
  <r>
    <n v="651662641"/>
    <s v="Putnam Comm"/>
    <s v="PUTNAM POWER PLANT COMMON - 5012905000"/>
    <s v="101000 Electric Plant In Service"/>
    <x v="0"/>
    <s v="2009"/>
    <d v="2009-03-01T00:00:00"/>
    <d v="2009-04-01T00:00:00"/>
    <s v="34670Z000-PG-Putnam Comm"/>
    <x v="6"/>
    <s v="190.772 : PORTABLE TOOLS AND EQUIP"/>
    <x v="0"/>
    <s v="Retirement"/>
    <x v="0"/>
    <d v="2014-12-01T00:00:00"/>
    <x v="0"/>
    <n v="-6"/>
    <n v="-3279.99"/>
  </r>
  <r>
    <n v="651663142"/>
    <s v="Putnam Comm"/>
    <s v="PUTNAM POWER PLANT COMMON - 5012905000"/>
    <s v="101000 Electric Plant In Service"/>
    <x v="0"/>
    <s v="2009"/>
    <d v="2009-04-01T00:00:00"/>
    <d v="2009-05-01T00:00:00"/>
    <s v="34670Z000-PG-Putnam Comm"/>
    <x v="6"/>
    <s v="190.772 : PORTABLE TOOLS AND EQUIP"/>
    <x v="0"/>
    <s v="Retirement"/>
    <x v="0"/>
    <d v="2014-12-01T00:00:00"/>
    <x v="0"/>
    <n v="-8"/>
    <n v="-1718.5"/>
  </r>
  <r>
    <n v="651664484"/>
    <s v="Putnam Comm"/>
    <s v="PUTNAM POWER PLANT COMMON - 5012905000"/>
    <s v="101000 Electric Plant In Service"/>
    <x v="0"/>
    <s v="2009"/>
    <d v="2009-07-01T00:00:00"/>
    <d v="2009-08-01T00:00:00"/>
    <s v="34670Z000-PG-Putnam Comm"/>
    <x v="6"/>
    <s v="190.772 : PORTABLE TOOLS AND EQUIP"/>
    <x v="0"/>
    <s v="Retirement"/>
    <x v="0"/>
    <d v="2014-12-01T00:00:00"/>
    <x v="0"/>
    <n v="-1"/>
    <n v="-2340.09"/>
  </r>
  <r>
    <n v="651664946"/>
    <s v="Putnam Comm"/>
    <s v="PUTNAM POWER PLANT COMMON - 5012905000"/>
    <s v="101000 Electric Plant In Service"/>
    <x v="0"/>
    <s v="2009"/>
    <d v="2009-08-01T00:00:00"/>
    <d v="2009-09-01T00:00:00"/>
    <s v="34670Z000-PG-Putnam Comm"/>
    <x v="6"/>
    <s v="190.772 : PORTABLE TOOLS AND EQUIP"/>
    <x v="0"/>
    <s v="Retirement"/>
    <x v="0"/>
    <d v="2014-12-01T00:00:00"/>
    <x v="0"/>
    <n v="0"/>
    <n v="-1505"/>
  </r>
  <r>
    <n v="651665349"/>
    <s v="Putnam Comm"/>
    <s v="PUTNAM POWER PLANT COMMON - 5012905000"/>
    <s v="101000 Electric Plant In Service"/>
    <x v="0"/>
    <s v="2009"/>
    <d v="2009-09-01T00:00:00"/>
    <d v="2009-10-01T00:00:00"/>
    <s v="34670Z000-PG-Putnam Comm"/>
    <x v="6"/>
    <s v="190.772 : PORTABLE TOOLS AND EQUIP"/>
    <x v="0"/>
    <s v="Retirement"/>
    <x v="0"/>
    <d v="2014-12-01T00:00:00"/>
    <x v="0"/>
    <n v="-13"/>
    <n v="-8690.91"/>
  </r>
  <r>
    <n v="651665848"/>
    <s v="Putnam Comm"/>
    <s v="PUTNAM POWER PLANT COMMON - 5012905000"/>
    <s v="101000 Electric Plant In Service"/>
    <x v="0"/>
    <s v="2009"/>
    <d v="2009-10-01T00:00:00"/>
    <d v="2009-11-01T00:00:00"/>
    <s v="34670Z000-PG-Putnam Comm"/>
    <x v="6"/>
    <s v="190.772 : PORTABLE TOOLS AND EQUIP"/>
    <x v="0"/>
    <s v="Retirement"/>
    <x v="0"/>
    <d v="2014-12-01T00:00:00"/>
    <x v="0"/>
    <n v="-8"/>
    <n v="-8998.6"/>
  </r>
  <r>
    <n v="651855988"/>
    <s v="Putnam Comm"/>
    <s v="PUTNAM PLANT STOREROOM - 5012905007"/>
    <s v="101000 Electric Plant In Service"/>
    <x v="0"/>
    <s v="2013"/>
    <d v="2013-10-01T00:00:00"/>
    <d v="2013-10-01T00:00:00"/>
    <s v="34100Z000-PG0905-Putnam Comm"/>
    <x v="0"/>
    <s v="413.4265 : DRIVE, ELECTRIC MOTOR, C"/>
    <x v="0"/>
    <s v="Retirement"/>
    <x v="0"/>
    <d v="2014-12-01T00:00:00"/>
    <x v="0"/>
    <n v="0"/>
    <n v="77086.84"/>
  </r>
  <r>
    <n v="651886425"/>
    <s v="Putnam Comm"/>
    <s v="PUTNAM PLANT STOREROOM - 5012905007"/>
    <s v="101000 Electric Plant In Service"/>
    <x v="0"/>
    <s v="2011"/>
    <d v="2011-06-01T00:00:00"/>
    <d v="2013-01-01T00:00:00"/>
    <s v="34100Z000-PG0905-Putnam Comm"/>
    <x v="0"/>
    <s v="413.4265 : DRIVE, ELECTRIC MOTOR, C"/>
    <x v="0"/>
    <s v="Retirement"/>
    <x v="0"/>
    <d v="2014-12-01T00:00:00"/>
    <x v="0"/>
    <n v="-1"/>
    <n v="-10612"/>
  </r>
  <r>
    <n v="651886431"/>
    <s v="Putnam Comm"/>
    <s v="PUTNAM PLANT STOREROOM - 5012905007"/>
    <s v="101000 Electric Plant In Service"/>
    <x v="0"/>
    <s v="2011"/>
    <d v="2011-06-01T00:00:00"/>
    <d v="2013-01-01T00:00:00"/>
    <s v="34100Z000-PG0905-Putnam Comm"/>
    <x v="0"/>
    <s v="413.4265 : DRIVE, ELECTRIC MOTOR, C"/>
    <x v="0"/>
    <s v="Retirement"/>
    <x v="0"/>
    <d v="2014-12-01T00:00:00"/>
    <x v="0"/>
    <n v="-1"/>
    <n v="-10558.94"/>
  </r>
  <r>
    <n v="651956202"/>
    <s v="Putnam Comm"/>
    <s v="PUTNAM PLANT STOREROOM - 5012905007"/>
    <s v="101000 Electric Plant In Service"/>
    <x v="0"/>
    <s v="2010"/>
    <d v="2010-04-01T00:00:00"/>
    <d v="2010-12-01T00:00:00"/>
    <s v="34300Z000-PG0905-Putnam Comm"/>
    <x v="2"/>
    <s v="376.3692 : DRIVE, ELECTRIC MOTOR, C"/>
    <x v="0"/>
    <s v="Retirement"/>
    <x v="0"/>
    <d v="2014-12-01T00:00:00"/>
    <x v="0"/>
    <n v="-1"/>
    <n v="-30433.45"/>
  </r>
  <r>
    <n v="651956751"/>
    <s v="Putnam U1"/>
    <s v="PUTNAM UNIT #1 - 5012905100"/>
    <s v="101000 Electric Plant In Service"/>
    <x v="0"/>
    <s v="2011"/>
    <d v="2011-02-01T00:00:00"/>
    <d v="2011-02-01T00:00:00"/>
    <s v="34300Z000-PG0905-Putnam U1"/>
    <x v="2"/>
    <s v="143.0169 : DRIVE, ELECTRIC MOTOR, C"/>
    <x v="0"/>
    <s v="Retirement"/>
    <x v="0"/>
    <d v="2014-12-01T00:00:00"/>
    <x v="0"/>
    <n v="-1"/>
    <n v="-21561.279999999999"/>
  </r>
  <r>
    <n v="651956813"/>
    <s v="Putnam Comm"/>
    <s v="PUTNAM PLANT STOREROOM - 5012905007"/>
    <s v="101000 Electric Plant In Service"/>
    <x v="0"/>
    <s v="2011"/>
    <d v="2011-06-01T00:00:00"/>
    <d v="2013-01-01T00:00:00"/>
    <s v="34100Z000-PG0905-Putnam Comm"/>
    <x v="0"/>
    <s v="413.4265 : DRIVE, ELECTRIC MOTOR, C"/>
    <x v="0"/>
    <s v="Retirement"/>
    <x v="0"/>
    <d v="2014-12-01T00:00:00"/>
    <x v="0"/>
    <n v="-1"/>
    <n v="-10612"/>
  </r>
  <r>
    <n v="651957143"/>
    <s v="Putnam U1"/>
    <s v="PUTNAM UNIT #1 - 5012905100"/>
    <s v="101000 Electric Plant In Service"/>
    <x v="0"/>
    <s v="2011"/>
    <d v="2011-01-01T00:00:00"/>
    <d v="2011-01-01T00:00:00"/>
    <s v="34500Z000-PG0905-Putnam U1"/>
    <x v="4"/>
    <s v="585.7126 : CIRCUIT BKR. RATED 500 "/>
    <x v="0"/>
    <s v="Retirement"/>
    <x v="0"/>
    <d v="2014-12-01T00:00:00"/>
    <x v="0"/>
    <n v="-1"/>
    <n v="-5934.69"/>
  </r>
  <r>
    <n v="652020126"/>
    <s v="Putnam Comm"/>
    <s v="PUTNAM POWER PLANT COMMON - 5012905000"/>
    <s v="101000 Electric Plant In Service"/>
    <x v="0"/>
    <s v="2011"/>
    <d v="2011-10-01T00:00:00"/>
    <d v="2011-01-01T00:00:00"/>
    <s v="34300Z000-PG0905-Putnam Comm"/>
    <x v="2"/>
    <s v="376.3697 : PUMP COMPLETE"/>
    <x v="0"/>
    <s v="Retirement"/>
    <x v="0"/>
    <d v="2014-12-01T00:00:00"/>
    <x v="0"/>
    <n v="-1"/>
    <n v="-97067.32"/>
  </r>
  <r>
    <n v="652020750"/>
    <s v="Putnam U1"/>
    <s v="PUTNAM UNIT #1 - 5012905100"/>
    <s v="101000 Electric Plant In Service"/>
    <x v="0"/>
    <s v="2011"/>
    <d v="2011-08-01T00:00:00"/>
    <d v="2012-07-01T00:00:00"/>
    <s v="34300Z000-PG0905-Putnam U1"/>
    <x v="2"/>
    <s v="143.0169 : DRIVE, ELECTRIC MOTOR, C"/>
    <x v="0"/>
    <s v="Retirement"/>
    <x v="0"/>
    <d v="2014-12-01T00:00:00"/>
    <x v="0"/>
    <n v="-1"/>
    <n v="-313.13"/>
  </r>
  <r>
    <n v="652020754"/>
    <s v="Putnam U1"/>
    <s v="PUTNAM UNIT #1 - 5012905100"/>
    <s v="101000 Electric Plant In Service"/>
    <x v="0"/>
    <s v="2011"/>
    <d v="2011-09-01T00:00:00"/>
    <d v="2011-11-01T00:00:00"/>
    <s v="34500Z000-PG0905-Putnam U1"/>
    <x v="4"/>
    <s v="585.7126 : CIRCUIT BKR. RATED 500 "/>
    <x v="0"/>
    <s v="Retirement"/>
    <x v="0"/>
    <d v="2014-12-01T00:00:00"/>
    <x v="0"/>
    <n v="0"/>
    <n v="-115.1"/>
  </r>
  <r>
    <n v="652064307"/>
    <s v="Putnam Comm"/>
    <s v="PUTNAM PLANT STOREROOM - 5012905007"/>
    <s v="101000 Electric Plant In Service"/>
    <x v="0"/>
    <s v="2013"/>
    <d v="2013-10-01T00:00:00"/>
    <d v="2013-10-01T00:00:00"/>
    <s v="34300Z000-PG0905-Putnam Comm"/>
    <x v="2"/>
    <s v="145.0245 : FUEL OIL FLOW DIVIDER"/>
    <x v="0"/>
    <s v="Retirement"/>
    <x v="0"/>
    <d v="2014-12-01T00:00:00"/>
    <x v="0"/>
    <n v="-1"/>
    <n v="-17500"/>
  </r>
  <r>
    <n v="652064310"/>
    <s v="Putnam Comm"/>
    <s v="PUTNAM PLANT STOREROOM - 5012905007"/>
    <s v="101000 Electric Plant In Service"/>
    <x v="0"/>
    <s v="2013"/>
    <d v="2013-10-01T00:00:00"/>
    <d v="2013-10-01T00:00:00"/>
    <s v="34300Z000-PG0905-Putnam Comm"/>
    <x v="2"/>
    <s v="145.0245 : FUEL OIL FLOW DIVIDER"/>
    <x v="0"/>
    <s v="Retirement"/>
    <x v="0"/>
    <d v="2014-12-01T00:00:00"/>
    <x v="0"/>
    <n v="-1"/>
    <n v="-17500"/>
  </r>
  <r>
    <n v="652157897"/>
    <s v="Putnam Comm"/>
    <s v="PUTNAM POWER PLANT COMMON - 5012905000"/>
    <s v="101000 Electric Plant In Service"/>
    <x v="0"/>
    <s v="2013"/>
    <d v="2013-10-01T00:00:00"/>
    <d v="2013-10-01T00:00:00"/>
    <s v="34670Z000-PG-Putnam Comm"/>
    <x v="6"/>
    <s v="190.772 : PORTABLE TOOLS AND EQUIP"/>
    <x v="0"/>
    <s v="Retirement"/>
    <x v="0"/>
    <d v="2014-12-01T00:00:00"/>
    <x v="0"/>
    <n v="0"/>
    <n v="-11344.3"/>
  </r>
  <r>
    <n v="652158091"/>
    <s v="Putnam Comm"/>
    <s v="PUTNAM POWER PLANT COMMON - 5012905000"/>
    <s v="101000 Electric Plant In Service"/>
    <x v="0"/>
    <s v="2013"/>
    <d v="2013-10-01T00:00:00"/>
    <d v="2013-10-01T00:00:00"/>
    <s v="34670Z000-PG-Putnam Comm"/>
    <x v="6"/>
    <s v="190.772 : PORTABLE TOOLS AND EQUIP"/>
    <x v="0"/>
    <s v="Retirement"/>
    <x v="0"/>
    <d v="2014-12-01T00:00:00"/>
    <x v="0"/>
    <n v="0"/>
    <n v="-2604.58"/>
  </r>
  <r>
    <n v="652578894"/>
    <s v="Putnam Comm"/>
    <s v="PUTNAM PLANT STOREROOM - 5012905007"/>
    <s v="101000 Electric Plant In Service"/>
    <x v="0"/>
    <s v="2012"/>
    <d v="2012-11-01T00:00:00"/>
    <d v="2012-11-01T00:00:00"/>
    <s v="34300Z000-PG0905-Putnam Comm"/>
    <x v="2"/>
    <s v="145.0252 : TRANSITION NOZZLE"/>
    <x v="0"/>
    <s v="Retirement"/>
    <x v="0"/>
    <d v="2014-12-01T00:00:00"/>
    <x v="0"/>
    <n v="-1"/>
    <n v="-180737.97"/>
  </r>
  <r>
    <n v="652578898"/>
    <s v="Putnam Comm"/>
    <s v="PUTNAM POWER PLANT COMMON - 5012905000"/>
    <s v="101000 Electric Plant In Service"/>
    <x v="0"/>
    <s v="2012"/>
    <d v="2012-01-01T00:00:00"/>
    <d v="2012-01-01T00:00:00"/>
    <s v="34300Z000-PG0905-Putnam Comm"/>
    <x v="2"/>
    <s v="376.3697 : PUMP COMPLETE"/>
    <x v="0"/>
    <s v="Retirement"/>
    <x v="0"/>
    <d v="2014-12-01T00:00:00"/>
    <x v="0"/>
    <n v="-1"/>
    <n v="-55663.55"/>
  </r>
  <r>
    <n v="652578934"/>
    <s v="Putnam Comm"/>
    <s v="PUTNAM PLANT STOREROOM - 5012905007"/>
    <s v="101000 Electric Plant In Service"/>
    <x v="0"/>
    <s v="2011"/>
    <d v="2011-09-01T00:00:00"/>
    <d v="2012-07-01T00:00:00"/>
    <s v="34300Z000-PG0905-Putnam Comm"/>
    <x v="2"/>
    <s v="143.0169 : DRIVE, ELECTRIC MOTOR, C"/>
    <x v="0"/>
    <s v="Retirement"/>
    <x v="0"/>
    <d v="2014-12-01T00:00:00"/>
    <x v="0"/>
    <n v="-1"/>
    <n v="-7762.45"/>
  </r>
  <r>
    <n v="652597123"/>
    <s v="Putnam Comm"/>
    <s v="PUTNAM PLANT STOREROOM - 5012905007"/>
    <s v="101000 Electric Plant In Service"/>
    <x v="0"/>
    <s v="2012"/>
    <d v="2012-08-01T00:00:00"/>
    <d v="2012-08-01T00:00:00"/>
    <s v="34300Z000-PG0905-Putnam Comm"/>
    <x v="2"/>
    <s v="145.0269 : TURBINE BLADES(STATIONAR"/>
    <x v="0"/>
    <s v="Retirement"/>
    <x v="0"/>
    <d v="2014-12-01T00:00:00"/>
    <x v="0"/>
    <n v="-1"/>
    <n v="-270997.83"/>
  </r>
  <r>
    <n v="652624286"/>
    <s v="Putnam Comm"/>
    <s v="PUTNAM PLANT STOREROOM - 5012905007"/>
    <s v="101000 Electric Plant In Service"/>
    <x v="0"/>
    <s v="2012"/>
    <d v="2012-10-01T00:00:00"/>
    <d v="2012-10-01T00:00:00"/>
    <s v="34300Z000-PG0905-Putnam Comm"/>
    <x v="2"/>
    <s v="145.0259 : BURNER BASKET"/>
    <x v="0"/>
    <s v="Retirement"/>
    <x v="0"/>
    <d v="2014-12-01T00:00:00"/>
    <x v="0"/>
    <n v="-1"/>
    <n v="-92689.7"/>
  </r>
  <r>
    <n v="652624290"/>
    <s v="Putnam Comm"/>
    <s v="PUTNAM PLANT STOREROOM - 5012905007"/>
    <s v="101000 Electric Plant In Service"/>
    <x v="0"/>
    <s v="2012"/>
    <d v="2012-08-01T00:00:00"/>
    <d v="2012-08-01T00:00:00"/>
    <s v="34300Z000-PG0905-Putnam Comm"/>
    <x v="2"/>
    <s v="145.0263 : FUEL NOZZLE"/>
    <x v="0"/>
    <s v="Retirement"/>
    <x v="0"/>
    <d v="2014-12-01T00:00:00"/>
    <x v="0"/>
    <n v="-1"/>
    <n v="-81876.73"/>
  </r>
  <r>
    <n v="652624294"/>
    <s v="Putnam Comm"/>
    <s v="PUTNAM PLANT STOREROOM - 5012905007"/>
    <s v="101000 Electric Plant In Service"/>
    <x v="0"/>
    <s v="2012"/>
    <d v="2012-07-01T00:00:00"/>
    <d v="2012-07-01T00:00:00"/>
    <s v="34300Z000-PG0905-Putnam Comm"/>
    <x v="2"/>
    <s v="145.0253 : CLAMSHELLS"/>
    <x v="0"/>
    <s v="Retirement"/>
    <x v="0"/>
    <d v="2014-12-01T00:00:00"/>
    <x v="0"/>
    <n v="-1"/>
    <n v="-33660.519999999997"/>
  </r>
  <r>
    <n v="652624666"/>
    <s v="Putnam Comm"/>
    <s v="PUTNAM PLANT STOREROOM - 5012905007"/>
    <s v="101000 Electric Plant In Service"/>
    <x v="0"/>
    <s v="2012"/>
    <d v="2012-11-01T00:00:00"/>
    <d v="2012-11-01T00:00:00"/>
    <s v="34300Z000-PG0905-Putnam Comm"/>
    <x v="2"/>
    <s v="145.0268 : TURBINE BLADES (ROTATING"/>
    <x v="0"/>
    <s v="Retirement"/>
    <x v="0"/>
    <d v="2014-12-01T00:00:00"/>
    <x v="0"/>
    <n v="-1"/>
    <n v="-158030.42000000001"/>
  </r>
  <r>
    <n v="652624670"/>
    <s v="Putnam Comm"/>
    <s v="PUTNAM PLANT STOREROOM - 5012905007"/>
    <s v="101000 Electric Plant In Service"/>
    <x v="0"/>
    <s v="2012"/>
    <d v="2012-11-01T00:00:00"/>
    <d v="2012-11-01T00:00:00"/>
    <s v="34300Z000-PG0905-Putnam Comm"/>
    <x v="2"/>
    <s v="145.0268 : TURBINE BLADES (ROTATING"/>
    <x v="0"/>
    <s v="Retirement"/>
    <x v="0"/>
    <d v="2014-12-01T00:00:00"/>
    <x v="0"/>
    <n v="-1"/>
    <n v="-132778.4"/>
  </r>
  <r>
    <n v="653224005"/>
    <s v="Putnam Comm"/>
    <s v="PUTNAM POWER PLANT COMMON - 5012905000"/>
    <s v="101000 Electric Plant In Service"/>
    <x v="0"/>
    <s v="2013"/>
    <d v="2013-11-01T00:00:00"/>
    <d v="2013-11-01T00:00:00"/>
    <s v="34670Z000-PG-Putnam Comm"/>
    <x v="6"/>
    <s v="190.772 : PORTABLE TOOLS AND EQUIP"/>
    <x v="0"/>
    <s v="Retirement"/>
    <x v="0"/>
    <d v="2014-12-01T00:00:00"/>
    <x v="0"/>
    <n v="0"/>
    <n v="-2245.7399999999998"/>
  </r>
  <r>
    <n v="653404703"/>
    <s v="Putnam U1"/>
    <s v="PUTNAM UNIT #1 - 5012905100"/>
    <s v="101000 Electric Plant In Service"/>
    <x v="0"/>
    <s v="2013"/>
    <d v="2013-12-01T00:00:00"/>
    <d v="2013-12-01T00:00:00"/>
    <s v="34300Z000-PG0905-Putnam U1"/>
    <x v="2"/>
    <s v="145.0268 : TURBINE BLADES (ROTATING"/>
    <x v="0"/>
    <s v="Retirement"/>
    <x v="0"/>
    <d v="2014-12-01T00:00:00"/>
    <x v="0"/>
    <n v="0"/>
    <n v="-392394.46"/>
  </r>
  <r>
    <n v="653404712"/>
    <s v="Putnam Comm"/>
    <s v="PUTNAM PLANT STOREROOM - 5012905007"/>
    <s v="101000 Electric Plant In Service"/>
    <x v="0"/>
    <s v="2013"/>
    <d v="2013-12-01T00:00:00"/>
    <d v="2013-12-01T00:00:00"/>
    <s v="34300Z000-PG0905-Putnam Comm"/>
    <x v="2"/>
    <s v="145.0258 : COMPRESSOR BLADES (STATI"/>
    <x v="0"/>
    <s v="Retirement"/>
    <x v="0"/>
    <d v="2014-12-01T00:00:00"/>
    <x v="0"/>
    <n v="-1"/>
    <n v="-127000"/>
  </r>
  <r>
    <n v="653538629"/>
    <s v="Putnam U1"/>
    <s v="PUTNAM UNIT #1 - 5012905100"/>
    <s v="101000 Electric Plant In Service"/>
    <x v="0"/>
    <s v="2011"/>
    <d v="2011-09-01T00:00:00"/>
    <d v="2012-03-01T00:00:00"/>
    <s v="34500Z000-PG0905-Putnam U1"/>
    <x v="4"/>
    <s v="585.7126 : CIRCUIT BKR. RATED 500 "/>
    <x v="0"/>
    <s v="Retirement"/>
    <x v="0"/>
    <d v="2014-12-01T00:00:00"/>
    <x v="0"/>
    <n v="-1"/>
    <n v="-6370.44"/>
  </r>
  <r>
    <n v="653592835"/>
    <s v="Putnam Comm"/>
    <s v="PUTNAM POWER PLANT COMMON - 5012905000"/>
    <s v="101000 Electric Plant In Service"/>
    <x v="0"/>
    <s v="2012"/>
    <d v="2012-11-01T00:00:00"/>
    <d v="2012-11-01T00:00:00"/>
    <s v="34300Z000-PG0905-Putnam Comm"/>
    <x v="2"/>
    <s v="376.3697 : PUMP COMPLETE"/>
    <x v="0"/>
    <s v="Retirement"/>
    <x v="0"/>
    <d v="2014-12-01T00:00:00"/>
    <x v="0"/>
    <n v="-1"/>
    <n v="-271803.49"/>
  </r>
  <r>
    <n v="653592856"/>
    <s v="Putnam Comm"/>
    <s v="PUTNAM PLANT STOREROOM - 5012905007"/>
    <s v="101000 Electric Plant In Service"/>
    <x v="0"/>
    <s v="2012"/>
    <d v="2012-08-01T00:00:00"/>
    <d v="2012-08-01T00:00:00"/>
    <s v="34300Z000-PG0905-Putnam Comm"/>
    <x v="2"/>
    <s v="145.0269 : TURBINE BLADES(STATIONAR"/>
    <x v="0"/>
    <s v="Retirement"/>
    <x v="0"/>
    <d v="2014-12-01T00:00:00"/>
    <x v="0"/>
    <n v="-1"/>
    <n v="-127944.39"/>
  </r>
  <r>
    <n v="653592860"/>
    <s v="Putnam Comm"/>
    <s v="PUTNAM PLANT STOREROOM - 5012905007"/>
    <s v="101000 Electric Plant In Service"/>
    <x v="0"/>
    <s v="2012"/>
    <d v="2012-08-01T00:00:00"/>
    <d v="2012-08-01T00:00:00"/>
    <s v="34300Z000-PG0905-Putnam Comm"/>
    <x v="2"/>
    <s v="145.0269 : TURBINE BLADES(STATIONAR"/>
    <x v="0"/>
    <s v="Retirement"/>
    <x v="0"/>
    <d v="2014-12-01T00:00:00"/>
    <x v="0"/>
    <n v="-1"/>
    <n v="-81000.570000000007"/>
  </r>
  <r>
    <n v="653592864"/>
    <s v="Putnam U1"/>
    <s v="PUTNAM UNIT #1 - 5012905100"/>
    <s v="101000 Electric Plant In Service"/>
    <x v="0"/>
    <s v="2011"/>
    <d v="2011-08-01T00:00:00"/>
    <d v="2013-10-01T00:00:00"/>
    <s v="34300Z000-PG0905-Putnam U1"/>
    <x v="2"/>
    <s v="143.0169 : DRIVE, ELECTRIC MOTOR, C"/>
    <x v="0"/>
    <s v="Retirement"/>
    <x v="0"/>
    <d v="2014-12-01T00:00:00"/>
    <x v="0"/>
    <n v="0"/>
    <n v="-72.2"/>
  </r>
  <r>
    <n v="653995358"/>
    <s v="Putnam Comm"/>
    <s v="PUTNAM POWER PLANT COMMON - 5012905000"/>
    <s v="101000 Electric Plant In Service"/>
    <x v="0"/>
    <s v="2013"/>
    <d v="2013-12-01T00:00:00"/>
    <d v="2013-12-01T00:00:00"/>
    <s v="34670Z000-PG-Putnam Comm"/>
    <x v="6"/>
    <s v="190.772 : PORTABLE TOOLS AND EQUIP"/>
    <x v="0"/>
    <s v="Retirement"/>
    <x v="0"/>
    <d v="2014-12-01T00:00:00"/>
    <x v="0"/>
    <n v="0"/>
    <n v="-24555.33"/>
  </r>
  <r>
    <n v="654232318"/>
    <s v="Putnam Comm"/>
    <s v="PUTNAM POWER PLANT COMMON - 5012905000"/>
    <s v="101000 Electric Plant In Service"/>
    <x v="0"/>
    <s v="2010"/>
    <d v="2010-11-01T00:00:00"/>
    <d v="2010-01-01T00:00:00"/>
    <s v="34300Z000-PG0905-Putnam Comm"/>
    <x v="2"/>
    <s v="360.3449 : DRIVE, ELECTRIC MOTOR, C"/>
    <x v="0"/>
    <s v="Retirement"/>
    <x v="0"/>
    <d v="2014-12-01T00:00:00"/>
    <x v="0"/>
    <n v="-1"/>
    <n v="-9386.43"/>
  </r>
  <r>
    <n v="654232342"/>
    <s v="Putnam U1"/>
    <s v="PUTNAM UNIT #1 - 5012905100"/>
    <s v="101000 Electric Plant In Service"/>
    <x v="0"/>
    <s v="2011"/>
    <d v="2011-08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135.96"/>
  </r>
  <r>
    <n v="654368128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2 : TRANSITION NOZZLE"/>
    <x v="0"/>
    <s v="Retirement"/>
    <x v="0"/>
    <d v="2014-12-01T00:00:00"/>
    <x v="0"/>
    <n v="-1"/>
    <n v="-20383.080000000002"/>
  </r>
  <r>
    <n v="654368132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5 : COMPRESSOR ROTOR/WHEEL"/>
    <x v="0"/>
    <s v="Retirement"/>
    <x v="0"/>
    <d v="2014-12-01T00:00:00"/>
    <x v="0"/>
    <n v="-1"/>
    <n v="-61149.27"/>
  </r>
  <r>
    <n v="654368135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20383.080000000002"/>
  </r>
  <r>
    <n v="654368138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41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20383.080000000002"/>
  </r>
  <r>
    <n v="654368144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20383.080000000002"/>
  </r>
  <r>
    <n v="654368147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20383.080000000002"/>
  </r>
  <r>
    <n v="654368150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53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56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59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62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65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68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71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74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77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20383.080000000002"/>
  </r>
  <r>
    <n v="654368180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83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7 : COMPRESSOR BLADES (ROTAT"/>
    <x v="0"/>
    <s v="Retirement"/>
    <x v="0"/>
    <d v="2014-12-01T00:00:00"/>
    <x v="0"/>
    <n v="-1"/>
    <n v="-40763.99"/>
  </r>
  <r>
    <n v="654368186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9 : BURNER BASKET"/>
    <x v="0"/>
    <s v="Retirement"/>
    <x v="0"/>
    <d v="2014-12-01T00:00:00"/>
    <x v="0"/>
    <n v="-1"/>
    <n v="-20383.080000000002"/>
  </r>
  <r>
    <n v="654368189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3 : FUEL NOZZLE"/>
    <x v="0"/>
    <s v="Retirement"/>
    <x v="0"/>
    <d v="2014-12-01T00:00:00"/>
    <x v="0"/>
    <n v="-1"/>
    <n v="-20383.080000000002"/>
  </r>
  <r>
    <n v="654368192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6 : TURBINE ROTOR/WHEEL"/>
    <x v="0"/>
    <s v="Retirement"/>
    <x v="0"/>
    <d v="2014-12-01T00:00:00"/>
    <x v="0"/>
    <n v="-1"/>
    <n v="-61149.27"/>
  </r>
  <r>
    <n v="654368207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9 : TURBINE BLADES(STATIONAR"/>
    <x v="0"/>
    <s v="Retirement"/>
    <x v="0"/>
    <d v="2014-12-01T00:00:00"/>
    <x v="0"/>
    <n v="-1"/>
    <n v="-20383.080000000002"/>
  </r>
  <r>
    <n v="654368210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9 : TURBINE BLADES(STATIONAR"/>
    <x v="0"/>
    <s v="Retirement"/>
    <x v="0"/>
    <d v="2014-12-01T00:00:00"/>
    <x v="0"/>
    <n v="-1"/>
    <n v="-20383.080000000002"/>
  </r>
  <r>
    <n v="654368213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9 : TURBINE BLADES(STATIONAR"/>
    <x v="0"/>
    <s v="Retirement"/>
    <x v="0"/>
    <d v="2014-12-01T00:00:00"/>
    <x v="0"/>
    <n v="-1"/>
    <n v="-20383.080000000002"/>
  </r>
  <r>
    <n v="654368219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70 : TURBINE SHROUD SEALS"/>
    <x v="0"/>
    <s v="Retirement"/>
    <x v="0"/>
    <d v="2014-12-01T00:00:00"/>
    <x v="0"/>
    <n v="-1"/>
    <n v="-10188.969999999999"/>
  </r>
  <r>
    <n v="654368222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53 : CLAMSHELLS"/>
    <x v="0"/>
    <s v="Retirement"/>
    <x v="0"/>
    <d v="2014-12-01T00:00:00"/>
    <x v="0"/>
    <n v="-1"/>
    <n v="-20383.080000000002"/>
  </r>
  <r>
    <n v="654368225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0 : INTERSTAGE SEAL ASSY"/>
    <x v="0"/>
    <s v="Retirement"/>
    <x v="0"/>
    <d v="2014-12-01T00:00:00"/>
    <x v="0"/>
    <n v="-1"/>
    <n v="-10191.530000000001"/>
  </r>
  <r>
    <n v="654368228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60 : INTERSTAGE SEAL ASSY"/>
    <x v="0"/>
    <s v="Retirement"/>
    <x v="0"/>
    <d v="2014-12-01T00:00:00"/>
    <x v="0"/>
    <n v="-1"/>
    <n v="-20383.080000000002"/>
  </r>
  <r>
    <n v="654368231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80 : TRAN SEALS (INNER &amp; OUT"/>
    <x v="0"/>
    <s v="Retirement"/>
    <x v="0"/>
    <d v="2014-12-01T00:00:00"/>
    <x v="0"/>
    <n v="-1"/>
    <n v="-20383.03"/>
  </r>
  <r>
    <n v="654381074"/>
    <s v="Putnam Comm"/>
    <s v="PUTNAM POWER PLANT COMMON - 5012905000"/>
    <s v="101000 Electric Plant In Service"/>
    <x v="0"/>
    <s v="2011"/>
    <d v="2011-07-01T00:00:00"/>
    <d v="2011-07-01T00:00:00"/>
    <s v="34300Z000-PG0905-Putnam Comm"/>
    <x v="2"/>
    <s v="145.0260 : INTERSTAGE SEAL ASSY"/>
    <x v="0"/>
    <s v="Retirement"/>
    <x v="0"/>
    <d v="2014-12-01T00:00:00"/>
    <x v="0"/>
    <n v="-1"/>
    <n v="-179553"/>
  </r>
  <r>
    <n v="654425454"/>
    <s v="Putnam U1"/>
    <s v="PUTNAM UNIT #1 - 5012905100"/>
    <s v="101000 Electric Plant In Service"/>
    <x v="0"/>
    <s v="2010"/>
    <d v="2010-03-01T00:00:00"/>
    <d v="2010-03-01T00:00:00"/>
    <s v="34300Z000-PG0905-Putnam U1"/>
    <x v="2"/>
    <s v="145.0280 : TRAN SEALS (INNER &amp; OUT"/>
    <x v="0"/>
    <s v="Retirement"/>
    <x v="0"/>
    <d v="2014-12-01T00:00:00"/>
    <x v="0"/>
    <n v="-1"/>
    <n v="-60471.9"/>
  </r>
  <r>
    <n v="654425472"/>
    <s v="Putnam U1"/>
    <s v="PUTNAM UNIT #1 - 5012905100"/>
    <s v="101000 Electric Plant In Service"/>
    <x v="0"/>
    <s v="2010"/>
    <d v="2010-06-01T00:00:00"/>
    <d v="2010-06-01T00:00:00"/>
    <s v="34300Z000-PG0905-Putnam U1"/>
    <x v="2"/>
    <s v="145.0252 : TRANSITION NOZZLE"/>
    <x v="0"/>
    <s v="Retirement"/>
    <x v="0"/>
    <d v="2014-12-01T00:00:00"/>
    <x v="0"/>
    <n v="-1"/>
    <n v="-266546.93"/>
  </r>
  <r>
    <n v="654425490"/>
    <s v="Putnam U1"/>
    <s v="PUTNAM UNIT #1 - 5012905100"/>
    <s v="101000 Electric Plant In Service"/>
    <x v="0"/>
    <s v="2010"/>
    <d v="2010-05-01T00:00:00"/>
    <d v="2010-05-01T00:00:00"/>
    <s v="34300Z000-PG0905-Putnam U1"/>
    <x v="2"/>
    <s v="145.0263 : FUEL NOZZLE"/>
    <x v="0"/>
    <s v="Retirement"/>
    <x v="0"/>
    <d v="2014-12-01T00:00:00"/>
    <x v="0"/>
    <n v="-1"/>
    <n v="-173490.68"/>
  </r>
  <r>
    <n v="654425508"/>
    <s v="Putnam U1"/>
    <s v="PUTNAM UNIT #1 - 5012905100"/>
    <s v="101000 Electric Plant In Service"/>
    <x v="0"/>
    <s v="2010"/>
    <d v="2010-05-01T00:00:00"/>
    <d v="2010-05-01T00:00:00"/>
    <s v="34300Z000-PG0905-Putnam U1"/>
    <x v="2"/>
    <s v="145.0269 : TURBINE BLADES(STATIONAR"/>
    <x v="0"/>
    <s v="Retirement"/>
    <x v="0"/>
    <d v="2014-12-01T00:00:00"/>
    <x v="0"/>
    <n v="-1"/>
    <n v="-222473.56"/>
  </r>
  <r>
    <n v="654425526"/>
    <s v="Putnam U1"/>
    <s v="PUTNAM UNIT #1 - 5012905100"/>
    <s v="101000 Electric Plant In Service"/>
    <x v="0"/>
    <s v="2010"/>
    <d v="2010-04-01T00:00:00"/>
    <d v="2010-04-01T00:00:00"/>
    <s v="34300Z000-PG0905-Putnam U1"/>
    <x v="2"/>
    <s v="145.0269 : TURBINE BLADES(STATIONAR"/>
    <x v="0"/>
    <s v="Retirement"/>
    <x v="0"/>
    <d v="2014-12-01T00:00:00"/>
    <x v="0"/>
    <n v="-1"/>
    <n v="-233808.07"/>
  </r>
  <r>
    <n v="654425544"/>
    <s v="Putnam U1"/>
    <s v="PUTNAM UNIT #1 - 5012905100"/>
    <s v="101000 Electric Plant In Service"/>
    <x v="0"/>
    <s v="2007"/>
    <d v="2007-10-01T00:00:00"/>
    <d v="2007-10-01T00:00:00"/>
    <s v="34300Z000-PG0905-Putnam U1"/>
    <x v="2"/>
    <s v="145.0269 : TURBINE BLADES(STATIONAR"/>
    <x v="0"/>
    <s v="Retirement"/>
    <x v="0"/>
    <d v="2014-12-01T00:00:00"/>
    <x v="0"/>
    <n v="-1"/>
    <n v="-530151.96"/>
  </r>
  <r>
    <n v="654425562"/>
    <s v="Putnam U1"/>
    <s v="PUTNAM UNIT #1 - 5012905100"/>
    <s v="101000 Electric Plant In Service"/>
    <x v="0"/>
    <s v="2012"/>
    <d v="2012-02-01T00:00:00"/>
    <d v="2012-02-01T00:00:00"/>
    <s v="34300Z000-PG0905-Putnam U1"/>
    <x v="2"/>
    <s v="145.0255 : COMPRESSOR ROTOR/WHEEL"/>
    <x v="0"/>
    <s v="Retirement"/>
    <x v="0"/>
    <d v="2014-12-01T00:00:00"/>
    <x v="0"/>
    <n v="-1"/>
    <n v="-5483000.1299999999"/>
  </r>
  <r>
    <n v="654425688"/>
    <s v="Putnam U1"/>
    <s v="PUTNAM UNIT #1 - 5012905100"/>
    <s v="101000 Electric Plant In Service"/>
    <x v="0"/>
    <s v="2011"/>
    <d v="2011-07-01T00:00:00"/>
    <d v="2011-07-01T00:00:00"/>
    <s v="34300Z000-PG0905-Putnam U1"/>
    <x v="2"/>
    <s v="145.0260 : INTERSTAGE SEAL ASSY"/>
    <x v="0"/>
    <s v="Retirement"/>
    <x v="0"/>
    <d v="2014-12-01T00:00:00"/>
    <x v="0"/>
    <n v="-1"/>
    <n v="-179533"/>
  </r>
  <r>
    <n v="654425706"/>
    <s v="Putnam U1"/>
    <s v="PUTNAM UNIT #1 - 5012905100"/>
    <s v="101000 Electric Plant In Service"/>
    <x v="0"/>
    <s v="2011"/>
    <d v="2011-07-01T00:00:00"/>
    <d v="2011-07-01T00:00:00"/>
    <s v="34300Z000-PG0905-Putnam U1"/>
    <x v="2"/>
    <s v="145.0260 : INTERSTAGE SEAL ASSY"/>
    <x v="0"/>
    <s v="Retirement"/>
    <x v="0"/>
    <d v="2014-12-01T00:00:00"/>
    <x v="0"/>
    <n v="0"/>
    <n v="-179573"/>
  </r>
  <r>
    <n v="654425724"/>
    <s v="Putnam U1"/>
    <s v="PUTNAM UNIT #1 - 5012905100"/>
    <s v="101000 Electric Plant In Service"/>
    <x v="0"/>
    <s v="2012"/>
    <d v="2012-02-01T00:00:00"/>
    <d v="2012-02-01T00:00:00"/>
    <s v="34300Z000-PG0905-Putnam U1"/>
    <x v="2"/>
    <s v="145.0266 : TURBINE ROTOR/WHEEL"/>
    <x v="0"/>
    <s v="Retirement"/>
    <x v="0"/>
    <d v="2014-12-01T00:00:00"/>
    <x v="0"/>
    <n v="-1"/>
    <n v="-2027542.5"/>
  </r>
  <r>
    <n v="654425742"/>
    <s v="Putnam U1"/>
    <s v="PUTNAM UNIT #1 - 5012905100"/>
    <s v="101000 Electric Plant In Service"/>
    <x v="0"/>
    <s v="2011"/>
    <d v="2011-07-01T00:00:00"/>
    <d v="2011-07-01T00:00:00"/>
    <s v="34300Z000-PG0905-Putnam U1"/>
    <x v="2"/>
    <s v="145.0275 : BLADE RING"/>
    <x v="0"/>
    <s v="Retirement"/>
    <x v="0"/>
    <d v="2014-12-01T00:00:00"/>
    <x v="0"/>
    <n v="-1"/>
    <n v="-150428"/>
  </r>
  <r>
    <n v="654507106"/>
    <s v="Putnam Comm"/>
    <s v="PUTNAM POWER PLANT COMMON - 5012905000"/>
    <s v="101000 Electric Plant In Service"/>
    <x v="0"/>
    <s v="2014"/>
    <d v="2014-01-01T00:00:00"/>
    <d v="2014-01-01T00:00:00"/>
    <s v="34670Z000-PG-Putnam Comm"/>
    <x v="6"/>
    <s v="190.772 : PORTABLE TOOLS AND EQUIP"/>
    <x v="0"/>
    <s v="Retirement"/>
    <x v="0"/>
    <d v="2014-12-01T00:00:00"/>
    <x v="0"/>
    <n v="0"/>
    <n v="-10047.99"/>
  </r>
  <r>
    <n v="655060154"/>
    <s v="Putnam Comm"/>
    <s v="PUTNAM POWER PLANT COMMON - 5012905000"/>
    <s v="101000 Electric Plant In Service"/>
    <x v="0"/>
    <s v="2010"/>
    <d v="2010-12-01T00:00:00"/>
    <d v="2010-12-01T00:00:00"/>
    <s v="34300Z000-PG0905-Putnam Comm"/>
    <x v="2"/>
    <s v="376.3703 : SALT DRIFT ELIMINATORS"/>
    <x v="0"/>
    <s v="Retirement"/>
    <x v="0"/>
    <d v="2014-12-01T00:00:00"/>
    <x v="0"/>
    <n v="-1"/>
    <n v="-189814.18"/>
  </r>
  <r>
    <n v="655060170"/>
    <s v="Putnam Comm"/>
    <s v="PUTNAM POWER PLANT COMMON - 5012905000"/>
    <s v="101000 Electric Plant In Service"/>
    <x v="0"/>
    <s v="2011"/>
    <d v="2011-09-01T00:00:00"/>
    <d v="2011-01-01T00:00:00"/>
    <s v="34500Z000-PG0905-Putnam Comm"/>
    <x v="4"/>
    <s v="282.1618 : CONTROL/INSTRUMENTATION "/>
    <x v="0"/>
    <s v="Retirement"/>
    <x v="0"/>
    <d v="2014-12-01T00:00:00"/>
    <x v="0"/>
    <n v="-1"/>
    <n v="-2.1"/>
  </r>
  <r>
    <n v="655060170"/>
    <s v="Putnam Comm"/>
    <s v="PUTNAM POWER PLANT COMMON - 5012905000"/>
    <s v="101000 Electric Plant In Service"/>
    <x v="0"/>
    <s v="2011"/>
    <d v="2011-09-01T00:00:00"/>
    <d v="2011-01-01T00:00:00"/>
    <s v="34500Z000-PG0905-Putnam Comm"/>
    <x v="4"/>
    <s v="282.1618 : CONTROL/INSTRUMENTATION "/>
    <x v="0"/>
    <s v="Retirement"/>
    <x v="0"/>
    <d v="2015-09-01T00:00:00"/>
    <x v="1"/>
    <n v="1"/>
    <n v="2.1"/>
  </r>
  <r>
    <n v="655060174"/>
    <s v="Putnam Comm"/>
    <s v="PUTNAM POWER PLANT COMMON - 5012905000"/>
    <s v="101000 Electric Plant In Service"/>
    <x v="0"/>
    <s v="2011"/>
    <d v="2011-09-01T00:00:00"/>
    <d v="2011-01-01T00:00:00"/>
    <s v="34500Z000-PG0905-Putnam Comm"/>
    <x v="4"/>
    <s v="282.1617 : CONTROL PANEL"/>
    <x v="0"/>
    <s v="Retirement"/>
    <x v="0"/>
    <d v="2014-12-01T00:00:00"/>
    <x v="0"/>
    <n v="-1"/>
    <n v="-10538.63"/>
  </r>
  <r>
    <n v="655060174"/>
    <s v="Putnam Comm"/>
    <s v="PUTNAM POWER PLANT COMMON - 5012905000"/>
    <s v="101000 Electric Plant In Service"/>
    <x v="0"/>
    <s v="2011"/>
    <d v="2011-09-01T00:00:00"/>
    <d v="2011-01-01T00:00:00"/>
    <s v="34500Z000-PG0905-Putnam Comm"/>
    <x v="4"/>
    <s v="282.1617 : CONTROL PANEL"/>
    <x v="0"/>
    <s v="Retirement"/>
    <x v="0"/>
    <d v="2015-09-01T00:00:00"/>
    <x v="1"/>
    <n v="1"/>
    <n v="10538.63"/>
  </r>
  <r>
    <n v="655060177"/>
    <s v="Putnam Comm"/>
    <s v="PUTNAM POWER PLANT COMMON - 5012905000"/>
    <s v="101000 Electric Plant In Service"/>
    <x v="0"/>
    <s v="2011"/>
    <d v="2011-09-01T00:00:00"/>
    <d v="2011-09-01T00:00:00"/>
    <s v="34500Z000-PG0905-Putnam Comm"/>
    <x v="4"/>
    <s v="282.1613 : ENGINE"/>
    <x v="0"/>
    <s v="Retirement"/>
    <x v="0"/>
    <d v="2014-12-01T00:00:00"/>
    <x v="0"/>
    <n v="-1"/>
    <n v="-63225.47"/>
  </r>
  <r>
    <n v="655060177"/>
    <s v="Putnam Comm"/>
    <s v="PUTNAM POWER PLANT COMMON - 5012905000"/>
    <s v="101000 Electric Plant In Service"/>
    <x v="0"/>
    <s v="2011"/>
    <d v="2011-09-01T00:00:00"/>
    <d v="2011-09-01T00:00:00"/>
    <s v="34500Z000-PG0905-Putnam Comm"/>
    <x v="4"/>
    <s v="282.1613 : ENGINE"/>
    <x v="0"/>
    <s v="Retirement"/>
    <x v="0"/>
    <d v="2015-09-01T00:00:00"/>
    <x v="1"/>
    <n v="1"/>
    <n v="63225.47"/>
  </r>
  <r>
    <n v="655060212"/>
    <s v="Putnam Comm"/>
    <s v="PUTNAM POWER PLANT COMMON - 5012905000"/>
    <s v="101000 Electric Plant In Service"/>
    <x v="0"/>
    <s v="2011"/>
    <d v="2011-12-01T00:00:00"/>
    <d v="2011-01-01T00:00:00"/>
    <s v="34600Z000-PG0905-Putnam Comm"/>
    <x v="5"/>
    <s v="184.0562 : DRYER"/>
    <x v="0"/>
    <s v="Retirement"/>
    <x v="0"/>
    <d v="2014-12-01T00:00:00"/>
    <x v="0"/>
    <n v="-1"/>
    <n v="-30641.34"/>
  </r>
  <r>
    <n v="655138942"/>
    <s v="Putnam U1"/>
    <s v="PUTNAM UNIT #1 - 5012905100"/>
    <s v="101000 Electric Plant In Service"/>
    <x v="0"/>
    <s v="2001"/>
    <d v="2001-07-01T00:00:00"/>
    <d v="2001-07-01T00:00:00"/>
    <s v="34500Z000-PG0905-Putnam U1"/>
    <x v="4"/>
    <s v="585.7126 : CIRCUIT BKR. RATED 500 "/>
    <x v="0"/>
    <s v="Retirement"/>
    <x v="0"/>
    <d v="2014-12-01T00:00:00"/>
    <x v="0"/>
    <n v="-1"/>
    <n v="-9450"/>
  </r>
  <r>
    <n v="655168758"/>
    <s v="Putnam U2"/>
    <s v="PUTNAM UNIT #2 - 5012905200"/>
    <s v="101000 Electric Plant In Service"/>
    <x v="0"/>
    <s v="2011"/>
    <d v="2011-04-01T00:00:00"/>
    <d v="2011-07-01T00:00:00"/>
    <s v="34500Z000-PG0905-Putnam U2"/>
    <x v="4"/>
    <s v="585.7126 : CIRCUIT BKR. RATED 500 "/>
    <x v="0"/>
    <s v="Retirement"/>
    <x v="0"/>
    <d v="2014-12-01T00:00:00"/>
    <x v="0"/>
    <n v="-1"/>
    <n v="-1496.14"/>
  </r>
  <r>
    <n v="655169840"/>
    <s v="Putnam U1"/>
    <s v="PUTNAM UNIT #1 - 5012905100"/>
    <s v="101000 Electric Plant In Service"/>
    <x v="0"/>
    <s v="2013"/>
    <d v="2013-07-01T00:00:00"/>
    <d v="2013-09-01T00:00:00"/>
    <s v="34300Z000-PG0905-Putnam U1"/>
    <x v="2"/>
    <s v="145.0270 : TURBINE SHROUD SEALS"/>
    <x v="0"/>
    <s v="Retirement"/>
    <x v="0"/>
    <d v="2014-12-01T00:00:00"/>
    <x v="0"/>
    <n v="-1"/>
    <n v="-77907.83"/>
  </r>
  <r>
    <n v="655169855"/>
    <s v="Putnam U1"/>
    <s v="PUTNAM UNIT #1 - 5012905100"/>
    <s v="101000 Electric Plant In Service"/>
    <x v="0"/>
    <s v="2013"/>
    <d v="2013-07-01T00:00:00"/>
    <d v="2013-09-01T00:00:00"/>
    <s v="34300Z000-PG0905-Putnam U1"/>
    <x v="2"/>
    <s v="145.0270 : TURBINE SHROUD SEALS"/>
    <x v="0"/>
    <s v="Retirement"/>
    <x v="0"/>
    <d v="2014-12-01T00:00:00"/>
    <x v="0"/>
    <n v="-1"/>
    <n v="-181797.41"/>
  </r>
  <r>
    <n v="655179915"/>
    <s v="Putnam U2"/>
    <s v="PUTNAM UNIT #2 - 5012905200"/>
    <s v="101000 Electric Plant In Service"/>
    <x v="0"/>
    <s v="2011"/>
    <d v="2011-08-01T00:00:00"/>
    <d v="2012-03-01T00:00:00"/>
    <s v="34500Z000-PG0905-Putnam U2"/>
    <x v="4"/>
    <s v="585.7126 : CIRCUIT BKR. RATED 500 "/>
    <x v="0"/>
    <s v="Retirement"/>
    <x v="0"/>
    <d v="2014-12-01T00:00:00"/>
    <x v="0"/>
    <n v="-1"/>
    <n v="-4920.8999999999996"/>
  </r>
  <r>
    <n v="655212426"/>
    <s v="Putnam U1"/>
    <s v="PUTNAM UNIT #1 - 5012905100"/>
    <s v="101000 Electric Plant In Service"/>
    <x v="0"/>
    <s v="2011"/>
    <d v="2011-07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113.04"/>
  </r>
  <r>
    <n v="655212430"/>
    <s v="Putnam U2"/>
    <s v="PUTNAM UNIT #2 - 5012905200"/>
    <s v="101000 Electric Plant In Service"/>
    <x v="0"/>
    <s v="2011"/>
    <d v="2011-10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55243256"/>
    <s v="Putnam U2"/>
    <s v="PUTNAM UNIT #2 - 5012905200"/>
    <s v="101000 Electric Plant In Service"/>
    <x v="0"/>
    <s v="2009"/>
    <d v="2009-11-01T00:00:00"/>
    <d v="2009-12-01T00:00:00"/>
    <s v="34500Z000-PG0905-Putnam U2"/>
    <x v="4"/>
    <s v="585.7126 : CIRCUIT BKR. RATED 500 "/>
    <x v="0"/>
    <s v="Retirement"/>
    <x v="0"/>
    <d v="2014-12-01T00:00:00"/>
    <x v="0"/>
    <n v="-1"/>
    <n v="-6319.84"/>
  </r>
  <r>
    <n v="655243274"/>
    <s v="Putnam U2"/>
    <s v="PUTNAM UNIT #2 - 5012905200"/>
    <s v="101000 Electric Plant In Service"/>
    <x v="0"/>
    <s v="2010"/>
    <d v="2010-04-01T00:00:00"/>
    <d v="2010-04-01T00:00:00"/>
    <s v="34300Z000-PG0905-Putnam U2"/>
    <x v="2"/>
    <s v="145.0253 : CLAMSHELLS"/>
    <x v="0"/>
    <s v="Retirement"/>
    <x v="0"/>
    <d v="2014-12-01T00:00:00"/>
    <x v="0"/>
    <n v="-1"/>
    <n v="-42773.56"/>
  </r>
  <r>
    <n v="655243292"/>
    <s v="Putnam U2"/>
    <s v="PUTNAM UNIT #2 - 5012905200"/>
    <s v="101000 Electric Plant In Service"/>
    <x v="0"/>
    <s v="2010"/>
    <d v="2010-05-01T00:00:00"/>
    <d v="2010-03-01T00:00:00"/>
    <s v="34300Z000-PG0905-Putnam U2"/>
    <x v="2"/>
    <s v="145.0259 : BURNER BASKET"/>
    <x v="0"/>
    <s v="Retirement"/>
    <x v="0"/>
    <d v="2014-12-01T00:00:00"/>
    <x v="0"/>
    <n v="-1"/>
    <n v="-119140.17"/>
  </r>
  <r>
    <n v="655245920"/>
    <s v="Putnam Comm"/>
    <s v="PUTNAM POWER PLANT COMMON - 5012905000"/>
    <s v="101000 Electric Plant In Service"/>
    <x v="0"/>
    <s v="2011"/>
    <d v="2011-06-01T00:00:00"/>
    <d v="2011-06-01T00:00:00"/>
    <s v="34300Z000-PG0905-Putnam Comm"/>
    <x v="2"/>
    <s v="145.0253 : CLAMSHELLS"/>
    <x v="0"/>
    <s v="Retirement"/>
    <x v="0"/>
    <d v="2014-12-01T00:00:00"/>
    <x v="0"/>
    <n v="-1"/>
    <n v="-28797.99"/>
  </r>
  <r>
    <n v="655359830"/>
    <s v="Putnam Comm"/>
    <s v="PUTNAM PLANT STOREROOM - 5012905007"/>
    <s v="101000 Electric Plant In Service"/>
    <x v="0"/>
    <s v="2014"/>
    <d v="2014-02-01T00:00:00"/>
    <d v="2014-02-01T00:00:00"/>
    <s v="34300Z000-PG0905-Putnam Comm"/>
    <x v="2"/>
    <s v="145.0268 : TURBINE BLADES (ROTATING"/>
    <x v="0"/>
    <s v="Retirement"/>
    <x v="0"/>
    <d v="2014-12-01T00:00:00"/>
    <x v="0"/>
    <n v="-1"/>
    <n v="-387272.83"/>
  </r>
  <r>
    <n v="655459591"/>
    <s v="Putnam U1"/>
    <s v="PUTNAM UNIT #1 - 5012905100"/>
    <s v="101000 Electric Plant In Service"/>
    <x v="0"/>
    <s v="2011"/>
    <d v="2011-11-01T00:00:00"/>
    <d v="2011-11-01T00:00:00"/>
    <s v="34300Z000-PG0905-Putnam U1"/>
    <x v="2"/>
    <s v="838.9379 : COOLING AND FILTER SYSTE"/>
    <x v="0"/>
    <s v="Retirement"/>
    <x v="0"/>
    <d v="2014-12-01T00:00:00"/>
    <x v="0"/>
    <n v="-1"/>
    <n v="-39345.360000000001"/>
  </r>
  <r>
    <n v="656166753"/>
    <s v="Putnam U1"/>
    <s v="PUTNAM UNIT #1 - 5012905100"/>
    <s v="101000 Electric Plant In Service"/>
    <x v="0"/>
    <s v="2011"/>
    <d v="2011-10-01T00:00:00"/>
    <d v="2011-10-01T00:00:00"/>
    <s v="34500Z000-PG0905-Putnam U1"/>
    <x v="4"/>
    <s v="585.7126 : CIRCUIT BKR. RATED 500 "/>
    <x v="0"/>
    <s v="Retirement"/>
    <x v="0"/>
    <d v="2014-12-01T00:00:00"/>
    <x v="0"/>
    <n v="-1"/>
    <n v="-4963.9399999999996"/>
  </r>
  <r>
    <n v="656236429"/>
    <s v="Putnam U1"/>
    <s v="PUTNAM UNIT #1 - 5012905100"/>
    <s v="101000 Electric Plant In Service"/>
    <x v="0"/>
    <s v="2011"/>
    <d v="2011-07-01T00:00:00"/>
    <d v="2012-03-01T00:00:00"/>
    <s v="34500Z000-PG0905-Putnam U1"/>
    <x v="4"/>
    <s v="585.7126 : CIRCUIT BKR. RATED 500 "/>
    <x v="0"/>
    <s v="Retirement"/>
    <x v="0"/>
    <d v="2014-12-01T00:00:00"/>
    <x v="0"/>
    <n v="-1"/>
    <n v="-7469.43"/>
  </r>
  <r>
    <n v="656236463"/>
    <s v="Putnam U1"/>
    <s v="PUTNAM UNIT #1 - 5012905100"/>
    <s v="101000 Electric Plant In Service"/>
    <x v="0"/>
    <s v="2011"/>
    <d v="2011-10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56835992"/>
    <s v="Putnam U1"/>
    <s v="PUTNAM UNIT #1 - 5012905100"/>
    <s v="101000 Electric Plant In Service"/>
    <x v="0"/>
    <s v="2011"/>
    <d v="2011-12-01T00:00:00"/>
    <d v="2012-03-01T00:00:00"/>
    <s v="34500Z000-PG0905-Putnam U1"/>
    <x v="4"/>
    <s v="585.7126 : CIRCUIT BKR. RATED 500 "/>
    <x v="0"/>
    <s v="Retirement"/>
    <x v="0"/>
    <d v="2014-12-01T00:00:00"/>
    <x v="0"/>
    <n v="-1"/>
    <n v="-116.77"/>
  </r>
  <r>
    <n v="659626524"/>
    <s v="Putnam U1"/>
    <s v="PUTNAM UNIT #1 - 5012905100"/>
    <s v="101000 Electric Plant In Service"/>
    <x v="0"/>
    <s v="2011"/>
    <d v="2011-10-01T00:00:00"/>
    <d v="2011-10-01T00:00:00"/>
    <s v="34500Z000-PG0905-Putnam U1"/>
    <x v="4"/>
    <s v="585.7126 : CIRCUIT BKR. RATED 500 "/>
    <x v="0"/>
    <s v="Retirement"/>
    <x v="0"/>
    <d v="2014-12-01T00:00:00"/>
    <x v="0"/>
    <n v="-1"/>
    <n v="-7419.82"/>
  </r>
  <r>
    <n v="659626543"/>
    <s v="Putnam U1"/>
    <s v="PUTNAM UNIT #1 - 5012905100"/>
    <s v="101000 Electric Plant In Service"/>
    <x v="0"/>
    <s v="2011"/>
    <d v="2011-12-01T00:00:00"/>
    <d v="2012-03-01T00:00:00"/>
    <s v="34500Z000-PG0905-Putnam U1"/>
    <x v="4"/>
    <s v="585.7126 : CIRCUIT BKR. RATED 500 "/>
    <x v="0"/>
    <s v="Retirement"/>
    <x v="0"/>
    <d v="2014-12-01T00:00:00"/>
    <x v="0"/>
    <n v="-1"/>
    <n v="-6919.45"/>
  </r>
  <r>
    <n v="659953157"/>
    <s v="Putnam U1"/>
    <s v="PUTNAM UNIT #1 - 5012905100"/>
    <s v="101000 Electric Plant In Service"/>
    <x v="0"/>
    <s v="2011"/>
    <d v="2011-10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59953163"/>
    <s v="Putnam Comm"/>
    <s v="PUTNAM POWER PLANT COMMON - 5012905000"/>
    <s v="101000 Electric Plant In Service"/>
    <x v="0"/>
    <s v="2011"/>
    <d v="2011-10-01T00:00:00"/>
    <d v="2011-10-01T00:00:00"/>
    <s v="34500Z000-PG0905-Putnam Comm"/>
    <x v="4"/>
    <s v="585.7126 : CIRCUIT BKR. RATED 500 "/>
    <x v="0"/>
    <s v="Retirement"/>
    <x v="0"/>
    <d v="2014-12-01T00:00:00"/>
    <x v="0"/>
    <n v="-2"/>
    <n v="-9823.34"/>
  </r>
  <r>
    <n v="659953220"/>
    <s v="Putnam U1"/>
    <s v="PUTNAM UNIT #1 - 5012905100"/>
    <s v="101000 Electric Plant In Service"/>
    <x v="0"/>
    <s v="2011"/>
    <d v="2011-11-01T00:00:00"/>
    <d v="2012-03-01T00:00:00"/>
    <s v="34500Z000-PG0905-Putnam U1"/>
    <x v="4"/>
    <s v="585.7126 : CIRCUIT BKR. RATED 500 "/>
    <x v="0"/>
    <s v="Retirement"/>
    <x v="0"/>
    <d v="2014-12-01T00:00:00"/>
    <x v="0"/>
    <n v="-1"/>
    <n v="-117.1"/>
  </r>
  <r>
    <n v="659953225"/>
    <s v="Putnam Comm"/>
    <s v="PUTNAM POWER PLANT COMMON - 5012905000"/>
    <s v="101000 Electric Plant In Service"/>
    <x v="0"/>
    <s v="2011"/>
    <d v="2011-11-01T00:00:00"/>
    <d v="2012-01-01T00:00:00"/>
    <s v="34500Z000-PG0905-Putnam Comm"/>
    <x v="4"/>
    <s v="585.7126 : CIRCUIT BKR. RATED 500 "/>
    <x v="0"/>
    <s v="Retirement"/>
    <x v="0"/>
    <d v="2014-12-01T00:00:00"/>
    <x v="0"/>
    <n v="-1"/>
    <n v="-4800.09"/>
  </r>
  <r>
    <n v="664644775"/>
    <s v="Putnam Comm"/>
    <s v="PUTNAM PLANT STOREROOM - 5012905007"/>
    <s v="101000 Electric Plant In Service"/>
    <x v="0"/>
    <s v="2011"/>
    <d v="2011-07-01T00:00:00"/>
    <d v="2011-07-01T00:00:00"/>
    <s v="34300Z000-PG0905-Putnam Comm"/>
    <x v="2"/>
    <s v="145.0259 : BURNER BASKET"/>
    <x v="0"/>
    <s v="Retirement"/>
    <x v="0"/>
    <d v="2014-12-01T00:00:00"/>
    <x v="0"/>
    <n v="-1"/>
    <n v="-92169.64"/>
  </r>
  <r>
    <n v="664812317"/>
    <s v="Putnam U2"/>
    <s v="PUTNAM UNIT #2 - 5012905200"/>
    <s v="101000 Electric Plant In Service"/>
    <x v="0"/>
    <s v="2011"/>
    <d v="2011-05-01T00:00:00"/>
    <d v="2011-05-01T00:00:00"/>
    <s v="34300Z000-PG0905-Putnam U2"/>
    <x v="2"/>
    <s v="145.0259 : BURNER BASKET"/>
    <x v="0"/>
    <s v="Retirement"/>
    <x v="0"/>
    <d v="2014-12-01T00:00:00"/>
    <x v="0"/>
    <n v="0"/>
    <n v="-111504.7"/>
  </r>
  <r>
    <n v="664812329"/>
    <s v="Putnam U2"/>
    <s v="PUTNAM UNIT #2 - 5012905200"/>
    <s v="101000 Electric Plant In Service"/>
    <x v="0"/>
    <s v="2011"/>
    <d v="2011-05-01T00:00:00"/>
    <d v="2011-05-01T00:00:00"/>
    <s v="34300Z000-PG0905-Putnam U2"/>
    <x v="2"/>
    <s v="145.0253 : CLAMSHELLS"/>
    <x v="0"/>
    <s v="Retirement"/>
    <x v="0"/>
    <d v="2014-12-01T00:00:00"/>
    <x v="0"/>
    <n v="0"/>
    <n v="-111504.62"/>
  </r>
  <r>
    <n v="669909074"/>
    <s v="Putnam U1"/>
    <s v="PUTNAM UNIT #1 - 5012905100"/>
    <s v="101000 Electric Plant In Service"/>
    <x v="0"/>
    <s v="2014"/>
    <d v="2014-01-01T00:00:00"/>
    <d v="2014-01-01T00:00:00"/>
    <s v="34400Z000-PG0905-Putnam U1"/>
    <x v="3"/>
    <s v="467.5569 : ROTOR (MAIN EXCITER)"/>
    <x v="0"/>
    <s v="Retirement"/>
    <x v="0"/>
    <d v="2014-12-01T00:00:00"/>
    <x v="0"/>
    <n v="-1"/>
    <n v="-29441"/>
  </r>
  <r>
    <n v="669909093"/>
    <s v="Putnam U1"/>
    <s v="PUTNAM UNIT #1 - 5012905100"/>
    <s v="101000 Electric Plant In Service"/>
    <x v="0"/>
    <s v="2009"/>
    <d v="2009-10-01T00:00:00"/>
    <d v="2010-03-01T00:00:00"/>
    <s v="34300Z000-PG0905-Putnam U1"/>
    <x v="2"/>
    <s v="144.0230 : PUMP COMPLETE"/>
    <x v="0"/>
    <s v="Retirement"/>
    <x v="0"/>
    <d v="2014-12-01T00:00:00"/>
    <x v="0"/>
    <n v="-1"/>
    <n v="-183266.42"/>
  </r>
  <r>
    <n v="672826050"/>
    <s v="Putnam Comm"/>
    <s v="PUTNAM PLANT STOREROOM - 5012905007"/>
    <s v="101000 Electric Plant In Service"/>
    <x v="0"/>
    <s v="2014"/>
    <d v="2014-11-01T00:00:00"/>
    <d v="2012-01-01T00:00:00"/>
    <s v="34300Z000-PG0905-Putnam Comm"/>
    <x v="2"/>
    <s v="374.3640 : MOTOR STATIONARY WINDING"/>
    <x v="0"/>
    <s v="Retirement"/>
    <x v="0"/>
    <d v="2014-12-01T00:00:00"/>
    <x v="0"/>
    <n v="-1"/>
    <n v="-40209.75"/>
  </r>
  <r>
    <n v="674118916"/>
    <s v="Putnam Comm"/>
    <s v="PUTNAM POWER PLANT COMMON - 5012905000"/>
    <s v="101000 Electric Plant In Service"/>
    <x v="0"/>
    <s v="2010"/>
    <d v="2010-06-01T00:00:00"/>
    <d v="2011-02-01T00:00:00"/>
    <s v="34300Z000-PG0905-Putnam Comm"/>
    <x v="2"/>
    <s v="838.9364 : DRIVE, ELECTRIC MOTOR, C"/>
    <x v="0"/>
    <s v="Retirement"/>
    <x v="0"/>
    <d v="2014-12-01T00:00:00"/>
    <x v="0"/>
    <n v="-1"/>
    <n v="-11543.03"/>
  </r>
  <r>
    <n v="674118922"/>
    <s v="Putnam U2"/>
    <s v="PUTNAM UNIT #2 - 5012905200"/>
    <s v="101000 Electric Plant In Service"/>
    <x v="0"/>
    <s v="2012"/>
    <d v="2012-01-01T00:00:00"/>
    <d v="2013-01-01T00:00:00"/>
    <s v="34300Z000-PG0905-Putnam U2"/>
    <x v="2"/>
    <s v="472.5699 : FIRE PROTECTION SYS COMP"/>
    <x v="0"/>
    <s v="Retirement"/>
    <x v="0"/>
    <d v="2014-12-01T00:00:00"/>
    <x v="0"/>
    <n v="0"/>
    <n v="639113.81999999995"/>
  </r>
  <r>
    <n v="674118927"/>
    <s v="Putnam Comm"/>
    <s v="PUTNAM POWER PLANT COMMON - 5012905000"/>
    <s v="101000 Electric Plant In Service"/>
    <x v="0"/>
    <s v="2011"/>
    <d v="2011-05-01T00:00:00"/>
    <d v="2011-05-01T00:00:00"/>
    <s v="34300Z000-PG0905-Putnam Comm"/>
    <x v="2"/>
    <s v="376.3692 : DRIVE, ELECTRIC MOTOR, C"/>
    <x v="0"/>
    <s v="Retirement"/>
    <x v="0"/>
    <d v="2014-12-01T00:00:00"/>
    <x v="0"/>
    <n v="-1"/>
    <n v="-112902.38"/>
  </r>
  <r>
    <n v="674118937"/>
    <s v="Putnam Comm"/>
    <s v="PUTNAM POWER PLANT COMMON - 5012905000"/>
    <s v="101000 Electric Plant In Service"/>
    <x v="0"/>
    <s v="2011"/>
    <d v="2011-10-01T00:00:00"/>
    <d v="2011-10-01T00:00:00"/>
    <s v="34300Z000-PG0905-Putnam Comm"/>
    <x v="2"/>
    <s v="376.3692 : DRIVE, ELECTRIC MOTOR, C"/>
    <x v="0"/>
    <s v="Retirement"/>
    <x v="0"/>
    <d v="2014-12-01T00:00:00"/>
    <x v="0"/>
    <n v="-2"/>
    <n v="-114299.22"/>
  </r>
  <r>
    <n v="674118944"/>
    <s v="Putnam U1"/>
    <s v="PUTNAM UNIT #1 - 5012905100"/>
    <s v="101000 Electric Plant In Service"/>
    <x v="0"/>
    <s v="2011"/>
    <d v="2011-05-01T00:00:00"/>
    <d v="2011-05-01T00:00:00"/>
    <s v="34300Z000-PG0905-Putnam U1"/>
    <x v="2"/>
    <s v="838.9374 : STARTING SYSTEM EQUIPMEN"/>
    <x v="0"/>
    <s v="Retirement"/>
    <x v="0"/>
    <d v="2014-12-01T00:00:00"/>
    <x v="0"/>
    <n v="0"/>
    <n v="-7794.13"/>
  </r>
  <r>
    <n v="674118949"/>
    <s v="Putnam Comm"/>
    <s v="PUTNAM PLANT STOREROOM - 5012905007"/>
    <s v="101000 Electric Plant In Service"/>
    <x v="0"/>
    <s v="2011"/>
    <d v="2011-05-01T00:00:00"/>
    <d v="2011-05-01T00:00:00"/>
    <s v="34300Z000-PG0905-Putnam Comm"/>
    <x v="2"/>
    <s v="838.9374 : STARTING SYSTEM EQUIPMEN"/>
    <x v="0"/>
    <s v="Retirement"/>
    <x v="0"/>
    <d v="2014-12-01T00:00:00"/>
    <x v="0"/>
    <n v="-1"/>
    <n v="-59055.88"/>
  </r>
  <r>
    <n v="674118954"/>
    <s v="Putnam Comm"/>
    <s v="PUTNAM POWER PLANT COMMON - 5012905000"/>
    <s v="101000 Electric Plant In Service"/>
    <x v="0"/>
    <s v="2011"/>
    <d v="2011-04-01T00:00:00"/>
    <d v="2011-04-01T00:00:00"/>
    <s v="34500Z000-PG0905-Putnam Comm"/>
    <x v="4"/>
    <s v="585.7126 : CIRCUIT BKR. RATED 500 "/>
    <x v="0"/>
    <s v="Retirement"/>
    <x v="0"/>
    <d v="2014-12-01T00:00:00"/>
    <x v="0"/>
    <n v="-1"/>
    <n v="-7001.78"/>
  </r>
  <r>
    <n v="674118964"/>
    <s v="Putnam Comm"/>
    <s v="PUTNAM PLANT STOREROOM - 5012905007"/>
    <s v="101000 Electric Plant In Service"/>
    <x v="0"/>
    <s v="2011"/>
    <d v="2011-03-01T00:00:00"/>
    <d v="2011-03-01T00:00:00"/>
    <s v="34300Z000-PG0905-Putnam Comm"/>
    <x v="2"/>
    <s v="849.9527 : DRIVE, ELECTRIC MOTOR, C"/>
    <x v="0"/>
    <s v="Retirement"/>
    <x v="0"/>
    <d v="2014-12-01T00:00:00"/>
    <x v="0"/>
    <n v="-1"/>
    <n v="-40194.720000000001"/>
  </r>
  <r>
    <n v="674118971"/>
    <s v="Putnam U1"/>
    <s v="PUTNAM UNIT #1 - 5012905100"/>
    <s v="101000 Electric Plant In Service"/>
    <x v="0"/>
    <s v="2011"/>
    <d v="2011-11-01T00:00:00"/>
    <d v="2011-11-01T00:00:00"/>
    <s v="34300Z000-PG0905-Putnam U1"/>
    <x v="2"/>
    <s v="838.9361 : ACOUSTICAL ENCLOSURE"/>
    <x v="0"/>
    <s v="Retirement"/>
    <x v="0"/>
    <d v="2014-12-01T00:00:00"/>
    <x v="0"/>
    <n v="-1"/>
    <n v="-24258.83"/>
  </r>
  <r>
    <n v="674118977"/>
    <s v="Putnam U1"/>
    <s v="PUTNAM UNIT #1 - 5012905100"/>
    <s v="101000 Electric Plant In Service"/>
    <x v="0"/>
    <s v="2011"/>
    <d v="2011-11-01T00:00:00"/>
    <d v="2011-11-01T00:00:00"/>
    <s v="34300Z000-PG0905-Putnam U1"/>
    <x v="2"/>
    <s v="838.9361 : ACOUSTICAL ENCLOSURE"/>
    <x v="0"/>
    <s v="Retirement"/>
    <x v="0"/>
    <d v="2014-12-01T00:00:00"/>
    <x v="0"/>
    <n v="-1"/>
    <n v="-27999.18"/>
  </r>
  <r>
    <n v="674118982"/>
    <s v="Putnam U2"/>
    <s v="PUTNAM UNIT #2 - 5012905200"/>
    <s v="101000 Electric Plant In Service"/>
    <x v="0"/>
    <s v="2011"/>
    <d v="2011-11-01T00:00:00"/>
    <d v="2011-11-01T00:00:00"/>
    <s v="34300Z000-PG0905-Putnam U2"/>
    <x v="2"/>
    <s v="838.9361 : ACOUSTICAL ENCLOSURE"/>
    <x v="0"/>
    <s v="Retirement"/>
    <x v="0"/>
    <d v="2014-12-01T00:00:00"/>
    <x v="0"/>
    <n v="-1"/>
    <n v="-52495.3"/>
  </r>
  <r>
    <n v="674118990"/>
    <s v="Putnam U1"/>
    <s v="PUTNAM UNIT #1 - 5012905100"/>
    <s v="101000 Electric Plant In Service"/>
    <x v="0"/>
    <s v="2011"/>
    <d v="2011-07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74118996"/>
    <s v="Putnam Comm"/>
    <s v="PUTNAM POWER PLANT COMMON - 5012905000"/>
    <s v="101000 Electric Plant In Service"/>
    <x v="0"/>
    <s v="2011"/>
    <d v="2011-07-01T00:00:00"/>
    <d v="2012-03-01T00:00:00"/>
    <s v="34500Z000-PG0905-Putnam Comm"/>
    <x v="4"/>
    <s v="585.7126 : CIRCUIT BKR. RATED 500 "/>
    <x v="0"/>
    <s v="Retirement"/>
    <x v="0"/>
    <d v="2014-12-01T00:00:00"/>
    <x v="0"/>
    <n v="0"/>
    <n v="-5210.58"/>
  </r>
  <r>
    <n v="674119001"/>
    <s v="Putnam U1"/>
    <s v="PUTNAM UNIT #1 - 5012905100"/>
    <s v="101000 Electric Plant In Service"/>
    <x v="0"/>
    <s v="2012"/>
    <d v="2012-03-01T00:00:00"/>
    <d v="2012-03-01T00:00:00"/>
    <s v="34300Z000-PG0905-Putnam U1"/>
    <x v="2"/>
    <s v="144.0219 : SPECIAL VALVE"/>
    <x v="0"/>
    <s v="Retirement"/>
    <x v="0"/>
    <d v="2014-12-01T00:00:00"/>
    <x v="0"/>
    <n v="0"/>
    <n v="-4377.07"/>
  </r>
  <r>
    <n v="674119014"/>
    <s v="Putnam Comm"/>
    <s v="PUTNAM PLANT STOREROOM - 5012905007"/>
    <s v="101000 Electric Plant In Service"/>
    <x v="0"/>
    <s v="2012"/>
    <d v="2012-05-01T00:00:00"/>
    <d v="2012-05-01T00:00:00"/>
    <s v="34300Z000-PG0905-Putnam Comm"/>
    <x v="2"/>
    <s v="144.0219 : SPECIAL VALVE"/>
    <x v="0"/>
    <s v="Retirement"/>
    <x v="0"/>
    <d v="2014-12-01T00:00:00"/>
    <x v="0"/>
    <n v="-1"/>
    <n v="-13060.76"/>
  </r>
  <r>
    <n v="674119022"/>
    <s v="Putnam U2"/>
    <s v="PUTNAM UNIT #2 - 5012905200"/>
    <s v="101000 Electric Plant In Service"/>
    <x v="0"/>
    <s v="2012"/>
    <d v="2012-01-01T00:00:00"/>
    <d v="2012-01-01T00:00:00"/>
    <s v="34300Z000-PG0905-Putnam U2"/>
    <x v="2"/>
    <s v="371.3539 : EXPANSION JOINTS &gt;= 6&quot;"/>
    <x v="0"/>
    <s v="Retirement"/>
    <x v="0"/>
    <d v="2014-12-01T00:00:00"/>
    <x v="0"/>
    <n v="-2"/>
    <n v="-10429.06"/>
  </r>
  <r>
    <n v="674119028"/>
    <s v="Putnam U2"/>
    <s v="PUTNAM UNIT #2 - 5012905200"/>
    <s v="101000 Electric Plant In Service"/>
    <x v="0"/>
    <s v="2012"/>
    <d v="2012-01-01T00:00:00"/>
    <d v="2012-01-01T00:00:00"/>
    <s v="34300Z000-PG0905-Putnam U2"/>
    <x v="2"/>
    <s v="374.3634 : PIPING"/>
    <x v="0"/>
    <s v="Retirement"/>
    <x v="0"/>
    <d v="2014-12-01T00:00:00"/>
    <x v="0"/>
    <n v="0"/>
    <n v="-42168.7"/>
  </r>
  <r>
    <n v="674119033"/>
    <s v="Putnam U2"/>
    <s v="PUTNAM UNIT #2 - 5012905200"/>
    <s v="101000 Electric Plant In Service"/>
    <x v="0"/>
    <s v="2011"/>
    <d v="2011-10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040"/>
    <s v="Putnam Comm"/>
    <s v="PUTNAM PLANT STOREROOM - 5012905007"/>
    <s v="101000 Electric Plant In Service"/>
    <x v="0"/>
    <s v="2011"/>
    <d v="2011-10-01T00:00:00"/>
    <d v="2011-10-01T00:00:00"/>
    <s v="34500Z000-PG0905-Putnam Comm"/>
    <x v="4"/>
    <s v="585.7126 : CIRCUIT BKR. RATED 500 "/>
    <x v="0"/>
    <s v="Retirement"/>
    <x v="0"/>
    <d v="2014-12-01T00:00:00"/>
    <x v="0"/>
    <n v="0"/>
    <n v="-3810.02"/>
  </r>
  <r>
    <n v="674119045"/>
    <s v="Putnam Comm"/>
    <s v="PUTNAM PLANT STOREROOM - 5012905007"/>
    <s v="101000 Electric Plant In Service"/>
    <x v="0"/>
    <s v="2011"/>
    <d v="2011-10-01T00:00:00"/>
    <d v="2011-10-01T00:00:00"/>
    <s v="34500Z000-PG0905-Putnam Comm"/>
    <x v="4"/>
    <s v="585.7126 : CIRCUIT BKR. RATED 500 "/>
    <x v="0"/>
    <s v="Retirement"/>
    <x v="0"/>
    <d v="2014-12-01T00:00:00"/>
    <x v="0"/>
    <n v="0"/>
    <n v="-448.21"/>
  </r>
  <r>
    <n v="674119048"/>
    <s v="Putnam U2"/>
    <s v="PUTNAM UNIT #2 - 5012905200"/>
    <s v="101000 Electric Plant In Service"/>
    <x v="0"/>
    <s v="2012"/>
    <d v="2012-02-01T00:00:00"/>
    <d v="2012-02-01T00:00:00"/>
    <s v="34300Z000-PG0905-Putnam U2"/>
    <x v="2"/>
    <s v="145.0259 : BURNER BASKET"/>
    <x v="0"/>
    <s v="Retirement"/>
    <x v="0"/>
    <d v="2014-12-01T00:00:00"/>
    <x v="0"/>
    <n v="-1"/>
    <n v="-13573.04"/>
  </r>
  <r>
    <n v="674119058"/>
    <s v="Putnam U2"/>
    <s v="PUTNAM UNIT #2 - 5012905200"/>
    <s v="101000 Electric Plant In Service"/>
    <x v="0"/>
    <s v="2012"/>
    <d v="2012-02-01T00:00:00"/>
    <d v="2012-02-01T00:00:00"/>
    <s v="34300Z000-PG0905-Putnam U2"/>
    <x v="2"/>
    <s v="145.0259 : BURNER BASKET"/>
    <x v="0"/>
    <s v="Retirement"/>
    <x v="0"/>
    <d v="2014-12-01T00:00:00"/>
    <x v="0"/>
    <n v="0"/>
    <n v="-57703.09"/>
  </r>
  <r>
    <n v="674119061"/>
    <s v="Putnam U2"/>
    <s v="PUTNAM UNIT #2 - 5012905200"/>
    <s v="101000 Electric Plant In Service"/>
    <x v="0"/>
    <s v="2012"/>
    <d v="2012-02-01T00:00:00"/>
    <d v="2012-02-01T00:00:00"/>
    <s v="34300Z000-PG0905-Putnam U2"/>
    <x v="2"/>
    <s v="145.0253 : CLAMSHELLS"/>
    <x v="0"/>
    <s v="Retirement"/>
    <x v="0"/>
    <d v="2014-12-01T00:00:00"/>
    <x v="0"/>
    <n v="-1"/>
    <n v="-19637.79"/>
  </r>
  <r>
    <n v="674119064"/>
    <s v="Putnam U1"/>
    <s v="PUTNAM UNIT #1 - 5012905100"/>
    <s v="101000 Electric Plant In Service"/>
    <x v="0"/>
    <s v="2011"/>
    <d v="2011-10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74119069"/>
    <s v="Putnam Comm"/>
    <s v="PUTNAM PLANT STOREROOM - 5012905007"/>
    <s v="101000 Electric Plant In Service"/>
    <x v="0"/>
    <s v="2011"/>
    <d v="2011-10-01T00:00:00"/>
    <d v="2012-01-01T00:00:00"/>
    <s v="34500Z000-PG0905-Putnam Comm"/>
    <x v="4"/>
    <s v="585.7126 : CIRCUIT BKR. RATED 500 "/>
    <x v="0"/>
    <s v="Retirement"/>
    <x v="0"/>
    <d v="2014-12-01T00:00:00"/>
    <x v="0"/>
    <n v="-1"/>
    <n v="-5360.89"/>
  </r>
  <r>
    <n v="674119074"/>
    <s v="Putnam U2"/>
    <s v="PUTNAM UNIT #2 - 5012905200"/>
    <s v="101000 Electric Plant In Service"/>
    <x v="0"/>
    <s v="2011"/>
    <d v="2011-11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079"/>
    <s v="Putnam Comm"/>
    <s v="PUTNAM PLANT STOREROOM - 5012905007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-1"/>
    <n v="-4096.72"/>
  </r>
  <r>
    <n v="674119086"/>
    <s v="Putnam U1"/>
    <s v="PUTNAM UNIT #1 - 5012905100"/>
    <s v="101000 Electric Plant In Service"/>
    <x v="0"/>
    <s v="2011"/>
    <d v="2011-11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74119091"/>
    <s v="Putnam Comm"/>
    <s v="PUTNAM PLANT STOREROOM - 5012905007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0"/>
    <n v="-6021.91"/>
  </r>
  <r>
    <n v="674119098"/>
    <s v="Putnam U2"/>
    <s v="PUTNAM UNIT #2 - 5012905200"/>
    <s v="101000 Electric Plant In Service"/>
    <x v="0"/>
    <s v="2011"/>
    <d v="2011-11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103"/>
    <s v="Putnam Comm"/>
    <s v="PUTNAM PLANT STOREROOM - 5012905007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-1"/>
    <n v="-6030.12"/>
  </r>
  <r>
    <n v="674119110"/>
    <s v="Putnam U2"/>
    <s v="PUTNAM UNIT #2 - 5012905200"/>
    <s v="101000 Electric Plant In Service"/>
    <x v="0"/>
    <s v="2011"/>
    <d v="2011-11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115"/>
    <s v="Putnam Comm"/>
    <s v="PUTNAM PLANT STOREROOM - 5012905007"/>
    <s v="101000 Electric Plant In Service"/>
    <x v="0"/>
    <s v="2011"/>
    <d v="2011-11-01T00:00:00"/>
    <d v="2011-12-01T00:00:00"/>
    <s v="34500Z000-PG0905-Putnam Comm"/>
    <x v="4"/>
    <s v="585.7126 : CIRCUIT BKR. RATED 500 "/>
    <x v="0"/>
    <s v="Retirement"/>
    <x v="0"/>
    <d v="2014-12-01T00:00:00"/>
    <x v="0"/>
    <n v="-1"/>
    <n v="-6212.01"/>
  </r>
  <r>
    <n v="674119120"/>
    <s v="Putnam U1"/>
    <s v="PUTNAM UNIT #1 - 5012905100"/>
    <s v="101000 Electric Plant In Service"/>
    <x v="0"/>
    <s v="2011"/>
    <d v="2011-10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74119125"/>
    <s v="Putnam Comm"/>
    <s v="PUTNAM PLANT STOREROOM - 5012905007"/>
    <s v="101000 Electric Plant In Service"/>
    <x v="0"/>
    <s v="2011"/>
    <d v="2011-10-01T00:00:00"/>
    <d v="2011-10-01T00:00:00"/>
    <s v="34500Z000-PG0905-Putnam Comm"/>
    <x v="4"/>
    <s v="585.7126 : CIRCUIT BKR. RATED 500 "/>
    <x v="0"/>
    <s v="Retirement"/>
    <x v="0"/>
    <d v="2014-12-01T00:00:00"/>
    <x v="0"/>
    <n v="-1"/>
    <n v="-6712.98"/>
  </r>
  <r>
    <n v="674119130"/>
    <s v="Putnam U2"/>
    <s v="PUTNAM UNIT #2 - 5012905200"/>
    <s v="101000 Electric Plant In Service"/>
    <x v="0"/>
    <s v="2011"/>
    <d v="2011-10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135"/>
    <s v="Putnam Comm"/>
    <s v="PUTNAM PLANT STOREROOM - 5012905007"/>
    <s v="101000 Electric Plant In Service"/>
    <x v="0"/>
    <s v="2011"/>
    <d v="2011-10-01T00:00:00"/>
    <d v="2011-10-01T00:00:00"/>
    <s v="34500Z000-PG0905-Putnam Comm"/>
    <x v="4"/>
    <s v="585.7126 : CIRCUIT BKR. RATED 500 "/>
    <x v="0"/>
    <s v="Retirement"/>
    <x v="0"/>
    <d v="2014-12-01T00:00:00"/>
    <x v="0"/>
    <n v="0"/>
    <n v="-6712.98"/>
  </r>
  <r>
    <n v="674119140"/>
    <s v="Putnam U1"/>
    <s v="PUTNAM UNIT #1 - 5012905100"/>
    <s v="101000 Electric Plant In Service"/>
    <x v="0"/>
    <s v="2011"/>
    <d v="2011-11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74119145"/>
    <s v="Putnam Comm"/>
    <s v="PUTNAM POWER PLANT COMMON - 5012905000"/>
    <s v="101000 Electric Plant In Service"/>
    <x v="0"/>
    <s v="2011"/>
    <d v="2011-11-01T00:00:00"/>
    <d v="2012-01-01T00:00:00"/>
    <s v="34500Z000-PG0905-Putnam Comm"/>
    <x v="4"/>
    <s v="585.7126 : CIRCUIT BKR. RATED 500 "/>
    <x v="0"/>
    <s v="Retirement"/>
    <x v="0"/>
    <d v="2014-12-01T00:00:00"/>
    <x v="0"/>
    <n v="-1"/>
    <n v="-5360.89"/>
  </r>
  <r>
    <n v="674119150"/>
    <s v="Putnam U1"/>
    <s v="PUTNAM UNIT #1 - 5012905100"/>
    <s v="101000 Electric Plant In Service"/>
    <x v="0"/>
    <s v="2011"/>
    <d v="2011-11-01T00:00:00"/>
    <d v="2011-11-01T00:00:00"/>
    <s v="34500Z000-PG0905-Putnam U1"/>
    <x v="4"/>
    <s v="585.7126 : CIRCUIT BKR. RATED 500 "/>
    <x v="0"/>
    <s v="Retirement"/>
    <x v="0"/>
    <d v="2014-12-01T00:00:00"/>
    <x v="0"/>
    <n v="-1"/>
    <n v="-90.61"/>
  </r>
  <r>
    <n v="674119155"/>
    <s v="Putnam Comm"/>
    <s v="PUTNAM POWER PLANT COMMON - 5012905000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-1"/>
    <n v="-6021.91"/>
  </r>
  <r>
    <n v="674119162"/>
    <s v="Putnam U2"/>
    <s v="PUTNAM UNIT #2 - 5012905200"/>
    <s v="101000 Electric Plant In Service"/>
    <x v="0"/>
    <s v="2011"/>
    <d v="2011-11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167"/>
    <s v="Putnam Comm"/>
    <s v="PUTNAM POWER PLANT COMMON - 5012905000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-1"/>
    <n v="-4096.72"/>
  </r>
  <r>
    <n v="674119174"/>
    <s v="Putnam U2"/>
    <s v="PUTNAM UNIT #2 - 5012905200"/>
    <s v="101000 Electric Plant In Service"/>
    <x v="0"/>
    <s v="2011"/>
    <d v="2011-11-01T00:00:00"/>
    <d v="2011-11-01T00:00:00"/>
    <s v="34500Z000-PG0905-Putnam U2"/>
    <x v="4"/>
    <s v="585.7126 : CIRCUIT BKR. RATED 500 "/>
    <x v="0"/>
    <s v="Retirement"/>
    <x v="0"/>
    <d v="2014-12-01T00:00:00"/>
    <x v="0"/>
    <n v="-1"/>
    <n v="-90.61"/>
  </r>
  <r>
    <n v="674119179"/>
    <s v="Putnam Comm"/>
    <s v="PUTNAM POWER PLANT COMMON - 5012905000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-1"/>
    <n v="-6030.12"/>
  </r>
  <r>
    <n v="674119186"/>
    <s v="Putnam U2"/>
    <s v="PUTNAM UNIT #2 - 5012905200"/>
    <s v="101000 Electric Plant In Service"/>
    <x v="0"/>
    <s v="2011"/>
    <d v="2011-12-01T00:00:00"/>
    <d v="2012-03-01T00:00:00"/>
    <s v="34500Z000-PG0905-Putnam U2"/>
    <x v="4"/>
    <s v="585.7126 : CIRCUIT BKR. RATED 500 "/>
    <x v="0"/>
    <s v="Retirement"/>
    <x v="0"/>
    <d v="2014-12-01T00:00:00"/>
    <x v="0"/>
    <n v="-1"/>
    <n v="-116.77"/>
  </r>
  <r>
    <n v="674119191"/>
    <s v="Putnam Comm"/>
    <s v="PUTNAM POWER PLANT COMMON - 5012905000"/>
    <s v="101000 Electric Plant In Service"/>
    <x v="0"/>
    <s v="2011"/>
    <d v="2011-12-01T00:00:00"/>
    <d v="2011-12-01T00:00:00"/>
    <s v="34500Z000-PG0905-Putnam Comm"/>
    <x v="4"/>
    <s v="585.7126 : CIRCUIT BKR. RATED 500 "/>
    <x v="0"/>
    <s v="Retirement"/>
    <x v="0"/>
    <d v="2014-12-01T00:00:00"/>
    <x v="0"/>
    <n v="-1"/>
    <n v="-4235.18"/>
  </r>
  <r>
    <n v="674119198"/>
    <s v="Putnam U2"/>
    <s v="PUTNAM UNIT #2 - 5012905200"/>
    <s v="101000 Electric Plant In Service"/>
    <x v="0"/>
    <s v="2011"/>
    <d v="2011-12-01T00:00:00"/>
    <d v="2012-03-01T00:00:00"/>
    <s v="34500Z000-PG0905-Putnam U2"/>
    <x v="4"/>
    <s v="585.7126 : CIRCUIT BKR. RATED 500 "/>
    <x v="0"/>
    <s v="Retirement"/>
    <x v="0"/>
    <d v="2014-12-01T00:00:00"/>
    <x v="0"/>
    <n v="-1"/>
    <n v="-116.77"/>
  </r>
  <r>
    <n v="674119203"/>
    <s v="Putnam Comm"/>
    <s v="PUTNAM POWER PLANT COMMON - 5012905000"/>
    <s v="101000 Electric Plant In Service"/>
    <x v="0"/>
    <s v="2012"/>
    <d v="2012-03-01T00:00:00"/>
    <d v="2012-03-01T00:00:00"/>
    <s v="34500Z000-PG0905-Putnam Comm"/>
    <x v="4"/>
    <s v="585.7126 : CIRCUIT BKR. RATED 500 "/>
    <x v="0"/>
    <s v="Retirement"/>
    <x v="0"/>
    <d v="2014-12-01T00:00:00"/>
    <x v="0"/>
    <n v="-1"/>
    <n v="-4096.8599999999997"/>
  </r>
  <r>
    <n v="674119208"/>
    <s v="Putnam U2"/>
    <s v="PUTNAM UNIT #2 - 5012905200"/>
    <s v="101000 Electric Plant In Service"/>
    <x v="0"/>
    <s v="2011"/>
    <d v="2011-11-01T00:00:00"/>
    <d v="2012-03-01T00:00:00"/>
    <s v="34500Z000-PG0905-Putnam U2"/>
    <x v="4"/>
    <s v="585.7126 : CIRCUIT BKR. RATED 500 "/>
    <x v="0"/>
    <s v="Retirement"/>
    <x v="0"/>
    <d v="2014-12-01T00:00:00"/>
    <x v="0"/>
    <n v="-1"/>
    <n v="-116.77"/>
  </r>
  <r>
    <n v="674119213"/>
    <s v="Putnam Comm"/>
    <s v="PUTNAM POWER PLANT COMMON - 5012905000"/>
    <s v="101000 Electric Plant In Service"/>
    <x v="0"/>
    <s v="2011"/>
    <d v="2011-11-01T00:00:00"/>
    <d v="2011-11-01T00:00:00"/>
    <s v="34500Z000-PG0905-Putnam Comm"/>
    <x v="4"/>
    <s v="585.7126 : CIRCUIT BKR. RATED 500 "/>
    <x v="0"/>
    <s v="Retirement"/>
    <x v="0"/>
    <d v="2014-12-01T00:00:00"/>
    <x v="0"/>
    <n v="-1"/>
    <n v="-6026.01"/>
  </r>
  <r>
    <n v="674119221"/>
    <s v="Putnam U2"/>
    <s v="PUTNAM UNIT #2 - 5012905200"/>
    <s v="101000 Electric Plant In Service"/>
    <x v="0"/>
    <s v="2011"/>
    <d v="2011-11-01T00:00:00"/>
    <d v="2012-03-01T00:00:00"/>
    <s v="34500Z000-PG0905-Putnam U2"/>
    <x v="4"/>
    <s v="585.7126 : CIRCUIT BKR. RATED 500 "/>
    <x v="0"/>
    <s v="Retirement"/>
    <x v="0"/>
    <d v="2014-12-01T00:00:00"/>
    <x v="0"/>
    <n v="-1"/>
    <n v="-116.77"/>
  </r>
  <r>
    <n v="674119226"/>
    <s v="Putnam Comm"/>
    <s v="PUTNAM POWER PLANT COMMON - 5012905000"/>
    <s v="101000 Electric Plant In Service"/>
    <x v="0"/>
    <s v="2011"/>
    <d v="2011-11-01T00:00:00"/>
    <d v="2011-12-01T00:00:00"/>
    <s v="34500Z000-PG0905-Putnam Comm"/>
    <x v="4"/>
    <s v="585.7126 : CIRCUIT BKR. RATED 500 "/>
    <x v="0"/>
    <s v="Retirement"/>
    <x v="0"/>
    <d v="2014-12-01T00:00:00"/>
    <x v="0"/>
    <n v="-1"/>
    <n v="-4235.18"/>
  </r>
  <r>
    <n v="674119233"/>
    <s v="Putnam U2"/>
    <s v="PUTNAM UNIT #2 - 5012905200"/>
    <s v="101000 Electric Plant In Service"/>
    <x v="0"/>
    <s v="2011"/>
    <d v="2011-10-01T00:00:00"/>
    <d v="2012-03-01T00:00:00"/>
    <s v="34500Z000-PG0905-Putnam U2"/>
    <x v="4"/>
    <s v="585.7126 : CIRCUIT BKR. RATED 500 "/>
    <x v="0"/>
    <s v="Retirement"/>
    <x v="0"/>
    <d v="2014-12-01T00:00:00"/>
    <x v="0"/>
    <n v="0"/>
    <n v="-158.69"/>
  </r>
  <r>
    <n v="674119238"/>
    <s v="Putnam Comm"/>
    <s v="PUTNAM PLANT STOREROOM - 5012905007"/>
    <s v="101000 Electric Plant In Service"/>
    <x v="0"/>
    <s v="2011"/>
    <d v="2011-10-01T00:00:00"/>
    <d v="2012-03-01T00:00:00"/>
    <s v="34500Z000-PG0905-Putnam Comm"/>
    <x v="4"/>
    <s v="585.7126 : CIRCUIT BKR. RATED 500 "/>
    <x v="0"/>
    <s v="Retirement"/>
    <x v="0"/>
    <d v="2014-12-01T00:00:00"/>
    <x v="0"/>
    <n v="0"/>
    <n v="-5694.89"/>
  </r>
  <r>
    <n v="674119243"/>
    <s v="Putnam Comm"/>
    <s v="PUTNAM PLANT STOREROOM - 5012905007"/>
    <s v="101000 Electric Plant In Service"/>
    <x v="0"/>
    <s v="2011"/>
    <d v="2011-10-01T00:00:00"/>
    <d v="2012-03-01T00:00:00"/>
    <s v="34500Z000-PG0905-Putnam Comm"/>
    <x v="4"/>
    <s v="585.7126 : CIRCUIT BKR. RATED 500 "/>
    <x v="0"/>
    <s v="Retirement"/>
    <x v="0"/>
    <d v="2014-12-01T00:00:00"/>
    <x v="0"/>
    <n v="0"/>
    <n v="-517.72"/>
  </r>
  <r>
    <n v="674119246"/>
    <s v="Putnam U1"/>
    <s v="PUTNAM UNIT #1 - 5012905100"/>
    <s v="101000 Electric Plant In Service"/>
    <x v="0"/>
    <s v="2011"/>
    <d v="2011-12-01T00:00:00"/>
    <d v="2012-03-01T00:00:00"/>
    <s v="34500Z000-PG0905-Putnam U1"/>
    <x v="4"/>
    <s v="585.7126 : CIRCUIT BKR. RATED 500 "/>
    <x v="0"/>
    <s v="Retirement"/>
    <x v="0"/>
    <d v="2014-12-01T00:00:00"/>
    <x v="0"/>
    <n v="0"/>
    <n v="-158.69"/>
  </r>
  <r>
    <n v="674119251"/>
    <s v="Putnam Comm"/>
    <s v="PUTNAM PLANT STOREROOM - 5012905007"/>
    <s v="101000 Electric Plant In Service"/>
    <x v="0"/>
    <s v="2013"/>
    <d v="2013-01-01T00:00:00"/>
    <d v="2013-01-01T00:00:00"/>
    <s v="34500Z000-PG0905-Putnam Comm"/>
    <x v="4"/>
    <s v="585.7126 : CIRCUIT BKR. RATED 500 "/>
    <x v="0"/>
    <s v="Retirement"/>
    <x v="0"/>
    <d v="2014-12-01T00:00:00"/>
    <x v="0"/>
    <n v="0"/>
    <n v="-2854.97"/>
  </r>
  <r>
    <n v="674119256"/>
    <s v="Putnam Comm"/>
    <s v="PUTNAM PLANT STOREROOM - 5012905007"/>
    <s v="101000 Electric Plant In Service"/>
    <x v="0"/>
    <s v="2013"/>
    <d v="2013-01-01T00:00:00"/>
    <d v="2013-01-01T00:00:00"/>
    <s v="34500Z000-PG0905-Putnam Comm"/>
    <x v="4"/>
    <s v="585.7126 : CIRCUIT BKR. RATED 500 "/>
    <x v="0"/>
    <s v="Retirement"/>
    <x v="0"/>
    <d v="2014-12-01T00:00:00"/>
    <x v="0"/>
    <n v="-1"/>
    <n v="-366.32"/>
  </r>
  <r>
    <n v="674119260"/>
    <s v="Putnam Comm"/>
    <s v="PUTNAM PLANT STOREROOM - 5012905007"/>
    <s v="101000 Electric Plant In Service"/>
    <x v="0"/>
    <s v="2013"/>
    <d v="2013-01-01T00:00:00"/>
    <d v="2013-01-01T00:00:00"/>
    <s v="34500Z000-PG0905-Putnam Comm"/>
    <x v="4"/>
    <s v="585.7126 : CIRCUIT BKR. RATED 500 "/>
    <x v="0"/>
    <s v="Retirement"/>
    <x v="0"/>
    <d v="2014-12-01T00:00:00"/>
    <x v="0"/>
    <n v="0"/>
    <n v="-259.02999999999997"/>
  </r>
  <r>
    <n v="674119263"/>
    <s v="Putnam Comm"/>
    <s v="PUTNAM PLANT STOREROOM - 5012905007"/>
    <s v="101000 Electric Plant In Service"/>
    <x v="0"/>
    <s v="2013"/>
    <d v="2013-04-01T00:00:00"/>
    <d v="2013-04-01T00:00:00"/>
    <s v="34500Z000-PG0905-Putnam Comm"/>
    <x v="4"/>
    <s v="585.7126 : CIRCUIT BKR. RATED 500 "/>
    <x v="0"/>
    <s v="Retirement"/>
    <x v="0"/>
    <d v="2014-12-01T00:00:00"/>
    <x v="0"/>
    <n v="-1"/>
    <n v="-341.55"/>
  </r>
  <r>
    <n v="674119268"/>
    <s v="Putnam Comm"/>
    <s v="PUTNAM PLANT STOREROOM - 5012905007"/>
    <s v="101000 Electric Plant In Service"/>
    <x v="0"/>
    <s v="2013"/>
    <d v="2013-04-01T00:00:00"/>
    <d v="2013-04-01T00:00:00"/>
    <s v="34500Z000-PG0905-Putnam Comm"/>
    <x v="4"/>
    <s v="585.7126 : CIRCUIT BKR. RATED 500 "/>
    <x v="0"/>
    <s v="Retirement"/>
    <x v="0"/>
    <d v="2014-12-01T00:00:00"/>
    <x v="0"/>
    <n v="0"/>
    <n v="-2903.47"/>
  </r>
  <r>
    <n v="674119271"/>
    <s v="Putnam Comm"/>
    <s v="PUTNAM PLANT STOREROOM - 5012905007"/>
    <s v="101000 Electric Plant In Service"/>
    <x v="0"/>
    <s v="2012"/>
    <d v="2012-06-01T00:00:00"/>
    <d v="2012-06-01T00:00:00"/>
    <s v="34300Z000-PG0905-Putnam Comm"/>
    <x v="2"/>
    <s v="145.0253 : CLAMSHELLS"/>
    <x v="0"/>
    <s v="Retirement"/>
    <x v="0"/>
    <d v="2014-12-01T00:00:00"/>
    <x v="0"/>
    <n v="-1"/>
    <n v="-50020.97"/>
  </r>
  <r>
    <n v="674119276"/>
    <s v="Putnam Comm"/>
    <s v="PUTNAM PLANT STOREROOM - 5012905007"/>
    <s v="101000 Electric Plant In Service"/>
    <x v="0"/>
    <s v="2012"/>
    <d v="2012-07-01T00:00:00"/>
    <d v="2012-07-01T00:00:00"/>
    <s v="34300Z000-PG0905-Putnam Comm"/>
    <x v="2"/>
    <s v="145.0259 : BURNER BASKET"/>
    <x v="0"/>
    <s v="Retirement"/>
    <x v="0"/>
    <d v="2014-12-01T00:00:00"/>
    <x v="0"/>
    <n v="-1"/>
    <n v="-71574.080000000002"/>
  </r>
  <r>
    <n v="674119283"/>
    <s v="Putnam U1"/>
    <s v="PUTNAM UNIT #1 - 5012905100"/>
    <s v="101000 Electric Plant In Service"/>
    <x v="0"/>
    <s v="2012"/>
    <d v="2012-05-01T00:00:00"/>
    <d v="2012-01-01T00:00:00"/>
    <s v="34400Z000-PG0905-Putnam U1"/>
    <x v="3"/>
    <s v="469.5603 : HYDROGEN GAS DRYER"/>
    <x v="0"/>
    <s v="Retirement"/>
    <x v="0"/>
    <d v="2014-12-01T00:00:00"/>
    <x v="0"/>
    <n v="-1"/>
    <n v="-109938.65"/>
  </r>
  <r>
    <n v="674119293"/>
    <s v="Putnam Comm"/>
    <s v="PUTNAM POWER PLANT COMMON - 5012905000"/>
    <s v="101000 Electric Plant In Service"/>
    <x v="0"/>
    <s v="2014"/>
    <d v="2014-08-01T00:00:00"/>
    <d v="2014-01-01T00:00:00"/>
    <s v="34500Z000-PG0905-Putnam Comm"/>
    <x v="4"/>
    <s v="585.7122 : TRANSFORMER"/>
    <x v="0"/>
    <s v="Retirement"/>
    <x v="0"/>
    <d v="2014-12-01T00:00:00"/>
    <x v="0"/>
    <n v="-2"/>
    <n v="-73804.38"/>
  </r>
  <r>
    <n v="674119299"/>
    <s v="Putnam Comm"/>
    <s v="PUTNAM POWER PLANT COMMON - 5012905000"/>
    <s v="101000 Electric Plant In Service"/>
    <x v="0"/>
    <s v="2012"/>
    <d v="2012-03-01T00:00:00"/>
    <d v="2012-01-01T00:00:00"/>
    <s v="34500Z000-PG0905-Putnam Comm"/>
    <x v="4"/>
    <s v="585.7129 : POWER CENTER SWITCHGEAR "/>
    <x v="0"/>
    <s v="Retirement"/>
    <x v="0"/>
    <d v="2014-12-01T00:00:00"/>
    <x v="0"/>
    <n v="-1"/>
    <n v="-122444.05"/>
  </r>
  <r>
    <n v="674119304"/>
    <s v="Putnam U1"/>
    <s v="PUTNAM UNIT #1 - 5012905100"/>
    <s v="101000 Electric Plant In Service"/>
    <x v="0"/>
    <s v="2012"/>
    <d v="2012-04-01T00:00:00"/>
    <d v="2012-04-01T00:00:00"/>
    <s v="34300Z000-PG0905-Putnam U1"/>
    <x v="2"/>
    <s v="834.9338 : INLET AIR FILTERS-Primar"/>
    <x v="0"/>
    <s v="Retirement"/>
    <x v="0"/>
    <d v="2014-12-01T00:00:00"/>
    <x v="0"/>
    <n v="-1"/>
    <n v="-60210.17"/>
  </r>
  <r>
    <n v="674119309"/>
    <s v="Putnam U2"/>
    <s v="PUTNAM UNIT #2 - 5012905200"/>
    <s v="101000 Electric Plant In Service"/>
    <x v="0"/>
    <s v="2012"/>
    <d v="2012-02-01T00:00:00"/>
    <d v="2012-02-01T00:00:00"/>
    <s v="34300Z000-PG0905-Putnam U2"/>
    <x v="2"/>
    <s v="834.9338 : INLET AIR FILTERS-Primar"/>
    <x v="0"/>
    <s v="Retirement"/>
    <x v="0"/>
    <d v="2014-12-01T00:00:00"/>
    <x v="0"/>
    <n v="-1"/>
    <n v="-60357.99"/>
  </r>
  <r>
    <n v="674119316"/>
    <s v="Putnam Comm"/>
    <s v="PUTNAM POWER PLANT COMMON - 5012905000"/>
    <s v="101000 Electric Plant In Service"/>
    <x v="0"/>
    <s v="2013"/>
    <d v="2013-06-01T00:00:00"/>
    <d v="2013-01-01T00:00:00"/>
    <s v="34100Z000-PG0905-Putnam Comm"/>
    <x v="0"/>
    <s v="328.2574 : SUPERSTRUCTURE"/>
    <x v="0"/>
    <s v="Retirement"/>
    <x v="0"/>
    <d v="2014-12-01T00:00:00"/>
    <x v="0"/>
    <n v="0"/>
    <n v="-37384.410000000003"/>
  </r>
  <r>
    <n v="674119322"/>
    <s v="Putnam Comm"/>
    <s v="PUTNAM POWER PLANT COMMON - 5012905000"/>
    <s v="101000 Electric Plant In Service"/>
    <x v="0"/>
    <s v="2013"/>
    <d v="2013-06-01T00:00:00"/>
    <d v="2013-01-01T00:00:00"/>
    <s v="34100Z000-PG0905-Putnam Comm"/>
    <x v="0"/>
    <s v="328.2576 : ROOF"/>
    <x v="0"/>
    <s v="Retirement"/>
    <x v="0"/>
    <d v="2014-12-01T00:00:00"/>
    <x v="0"/>
    <n v="0"/>
    <n v="-74768.83"/>
  </r>
  <r>
    <n v="674119325"/>
    <s v="Putnam Comm"/>
    <s v="PUTNAM POWER PLANT COMMON - 5012905000"/>
    <s v="101000 Electric Plant In Service"/>
    <x v="0"/>
    <s v="2013"/>
    <d v="2013-06-01T00:00:00"/>
    <d v="2013-01-01T00:00:00"/>
    <s v="34100Z000-PG0905-Putnam Comm"/>
    <x v="0"/>
    <s v="328.2580 : LIGHTING SYSTEM COMPLETE"/>
    <x v="0"/>
    <s v="Retirement"/>
    <x v="0"/>
    <d v="2014-12-01T00:00:00"/>
    <x v="0"/>
    <n v="0"/>
    <n v="-45373.49"/>
  </r>
  <r>
    <n v="674119329"/>
    <s v="Putnam Comm"/>
    <s v="PUTNAM POWER PLANT COMMON - 5012905000"/>
    <s v="101000 Electric Plant In Service"/>
    <x v="0"/>
    <s v="2013"/>
    <d v="2013-06-01T00:00:00"/>
    <d v="2013-01-01T00:00:00"/>
    <s v="34100Z000-PG0905-Putnam Comm"/>
    <x v="0"/>
    <s v="328.2588 : FIRE PROTECTION SYS COMP"/>
    <x v="0"/>
    <s v="Retirement"/>
    <x v="0"/>
    <d v="2014-12-01T00:00:00"/>
    <x v="0"/>
    <n v="0"/>
    <n v="-37384.410000000003"/>
  </r>
  <r>
    <n v="674119333"/>
    <s v="Putnam Comm"/>
    <s v="PUTNAM POWER PLANT COMMON - 5012905000"/>
    <s v="101000 Electric Plant In Service"/>
    <x v="0"/>
    <s v="2013"/>
    <d v="2013-06-01T00:00:00"/>
    <d v="2013-01-01T00:00:00"/>
    <s v="34100Z000-PG0905-Putnam Comm"/>
    <x v="0"/>
    <s v="328.2596 : SUBSTRUCTURE/FOUNDATION"/>
    <x v="0"/>
    <s v="Retirement"/>
    <x v="0"/>
    <d v="2014-12-01T00:00:00"/>
    <x v="0"/>
    <n v="0"/>
    <n v="-523381.8"/>
  </r>
  <r>
    <n v="674119336"/>
    <s v="Putnam Comm"/>
    <s v="PUTNAM POWER PLANT COMMON - 5012905000"/>
    <s v="101000 Electric Plant In Service"/>
    <x v="0"/>
    <s v="2013"/>
    <d v="2013-06-01T00:00:00"/>
    <d v="2013-01-01T00:00:00"/>
    <s v="34100Z000-PG0905-Putnam Comm"/>
    <x v="0"/>
    <s v="328.2585 : INTERNAL PARTITIONS"/>
    <x v="0"/>
    <s v="Retirement"/>
    <x v="0"/>
    <d v="2014-12-01T00:00:00"/>
    <x v="0"/>
    <n v="0"/>
    <n v="-37384.46"/>
  </r>
  <r>
    <n v="674119339"/>
    <s v="Putnam U1"/>
    <s v="PUTNAM UNIT #1 - 5012905100"/>
    <s v="101000 Electric Plant In Service"/>
    <x v="0"/>
    <s v="2012"/>
    <d v="2012-04-01T00:00:00"/>
    <d v="2012-05-01T00:00:00"/>
    <s v="34300Z000-PG0905-Putnam U1"/>
    <x v="2"/>
    <s v="838.9381 : TORQUE CONVERTER"/>
    <x v="0"/>
    <s v="Retirement"/>
    <x v="0"/>
    <d v="2014-12-01T00:00:00"/>
    <x v="0"/>
    <n v="0"/>
    <n v="-3542.23"/>
  </r>
  <r>
    <n v="674119345"/>
    <s v="Putnam Comm"/>
    <s v="PUTNAM POWER PLANT COMMON - 5012905000"/>
    <s v="101000 Electric Plant In Service"/>
    <x v="0"/>
    <s v="2012"/>
    <d v="2012-05-01T00:00:00"/>
    <d v="2012-01-01T00:00:00"/>
    <s v="34300Z000-PG0905-Putnam Comm"/>
    <x v="2"/>
    <s v="849.9535 : PUMP ROTATING"/>
    <x v="0"/>
    <s v="Retirement"/>
    <x v="0"/>
    <d v="2014-12-01T00:00:00"/>
    <x v="0"/>
    <n v="-1"/>
    <n v="-19843.849999999999"/>
  </r>
  <r>
    <n v="674119354"/>
    <s v="Putnam Comm"/>
    <s v="PUTNAM PLANT STOREROOM - 5012905007"/>
    <s v="101000 Electric Plant In Service"/>
    <x v="0"/>
    <s v="2012"/>
    <d v="2012-10-01T00:00:00"/>
    <d v="2012-10-01T00:00:00"/>
    <s v="34300Z000-PG0905-Putnam Comm"/>
    <x v="2"/>
    <s v="838.9381 : TORQUE CONVERTER"/>
    <x v="0"/>
    <s v="Retirement"/>
    <x v="0"/>
    <d v="2014-12-01T00:00:00"/>
    <x v="0"/>
    <n v="-1"/>
    <n v="-126555.61"/>
  </r>
  <r>
    <n v="674119360"/>
    <s v="Putnam U1"/>
    <s v="PUTNAM UNIT #1 - 5012905100"/>
    <s v="101000 Electric Plant In Service"/>
    <x v="0"/>
    <s v="2011"/>
    <d v="2011-12-01T00:00:00"/>
    <d v="2011-12-01T00:00:00"/>
    <s v="34300Z000-PG0905-Putnam U1"/>
    <x v="2"/>
    <s v="144.0219 : SPECIAL VALVE"/>
    <x v="0"/>
    <s v="Retirement"/>
    <x v="0"/>
    <d v="2014-12-01T00:00:00"/>
    <x v="0"/>
    <n v="-1"/>
    <n v="-25675.41"/>
  </r>
  <r>
    <n v="674119369"/>
    <s v="Putnam U1"/>
    <s v="PUTNAM UNIT #1 - 5012905100"/>
    <s v="101000 Electric Plant In Service"/>
    <x v="2"/>
    <s v="2013"/>
    <d v="2013-08-01T00:00:00"/>
    <d v="2013-01-01T00:00:00"/>
    <s v="34300Z003-PG0905-Putnam U1"/>
    <x v="2"/>
    <s v="142.0152: CEMS-COMPUTER/MICROPR"/>
    <x v="0"/>
    <s v="Retirement"/>
    <x v="0"/>
    <d v="2014-12-01T00:00:00"/>
    <x v="0"/>
    <n v="-1"/>
    <n v="-9696.61"/>
  </r>
  <r>
    <n v="674119376"/>
    <s v="Putnam Comm"/>
    <s v="PUTNAM PLANT STOREROOM - 5012905007"/>
    <s v="101000 Electric Plant In Service"/>
    <x v="0"/>
    <s v="2012"/>
    <d v="2012-03-01T00:00:00"/>
    <d v="2012-03-01T00:00:00"/>
    <s v="34300Z000-PG0905-Putnam Comm"/>
    <x v="2"/>
    <s v="144.0219 : SPECIAL VALVE"/>
    <x v="0"/>
    <s v="Retirement"/>
    <x v="0"/>
    <d v="2014-12-01T00:00:00"/>
    <x v="0"/>
    <n v="-2"/>
    <n v="-12782.5"/>
  </r>
  <r>
    <n v="674119386"/>
    <s v="Putnam Comm"/>
    <s v="PUTNAM PLANT STOREROOM - 5012905007"/>
    <s v="101000 Electric Plant In Service"/>
    <x v="0"/>
    <s v="2012"/>
    <d v="2012-09-01T00:00:00"/>
    <d v="2012-01-01T00:00:00"/>
    <s v="34300Z000-PG0905-Putnam Comm"/>
    <x v="2"/>
    <s v="849.9535 : PUMP ROTATING"/>
    <x v="0"/>
    <s v="Retirement"/>
    <x v="0"/>
    <d v="2014-12-01T00:00:00"/>
    <x v="0"/>
    <n v="-2"/>
    <n v="-76673.36"/>
  </r>
  <r>
    <n v="674119393"/>
    <s v="Putnam Comm"/>
    <s v="PUTNAM POWER PLANT COMMON - 5012905000"/>
    <s v="101000 Electric Plant In Service"/>
    <x v="0"/>
    <s v="2012"/>
    <d v="2012-03-01T00:00:00"/>
    <d v="2012-03-01T00:00:00"/>
    <s v="34300Z000-PG0905-Putnam Comm"/>
    <x v="2"/>
    <s v="376.3692 : DRIVE, ELECTRIC MOTOR, C"/>
    <x v="0"/>
    <s v="Retirement"/>
    <x v="0"/>
    <d v="2014-12-01T00:00:00"/>
    <x v="0"/>
    <n v="-1"/>
    <n v="-74859.27"/>
  </r>
  <r>
    <n v="674119405"/>
    <s v="Putnam Comm"/>
    <s v="PUTNAM POWER PLANT COMMON - 5012905000"/>
    <s v="101000 Electric Plant In Service"/>
    <x v="0"/>
    <s v="2012"/>
    <d v="2012-10-01T00:00:00"/>
    <d v="2012-10-01T00:00:00"/>
    <s v="34300Z000-PG0905-Putnam Comm"/>
    <x v="2"/>
    <s v="376.3692 : DRIVE, ELECTRIC MOTOR, C"/>
    <x v="0"/>
    <s v="Retirement"/>
    <x v="0"/>
    <d v="2014-12-01T00:00:00"/>
    <x v="0"/>
    <n v="-2"/>
    <n v="-70299.539999999994"/>
  </r>
  <r>
    <n v="674119412"/>
    <s v="Putnam Comm"/>
    <s v="PUTNAM PLANT STOREROOM - 5012905007"/>
    <s v="101000 Electric Plant In Service"/>
    <x v="0"/>
    <s v="2012"/>
    <d v="2012-04-01T00:00:00"/>
    <d v="2012-04-01T00:00:00"/>
    <s v="34300Z000-PG0905-Putnam Comm"/>
    <x v="2"/>
    <s v="376.3697 : PUMP COMPLETE"/>
    <x v="0"/>
    <s v="Retirement"/>
    <x v="0"/>
    <d v="2014-12-01T00:00:00"/>
    <x v="0"/>
    <n v="-1"/>
    <n v="-42961.919999999998"/>
  </r>
  <r>
    <n v="674119423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5 : COMPRESSOR ROTOR/WHEEL"/>
    <x v="0"/>
    <s v="Retirement"/>
    <x v="0"/>
    <d v="2014-12-01T00:00:00"/>
    <x v="0"/>
    <n v="-1"/>
    <n v="-963324.14"/>
  </r>
  <r>
    <n v="674119433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36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39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42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45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2"/>
    <n v="-46355.24"/>
  </r>
  <r>
    <n v="674119448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51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54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57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60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63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66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69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72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75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78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81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7 : COMPRESSOR BLADES (ROTAT"/>
    <x v="0"/>
    <s v="Retirement"/>
    <x v="0"/>
    <d v="2014-12-01T00:00:00"/>
    <x v="0"/>
    <n v="-1"/>
    <n v="-46355.24"/>
  </r>
  <r>
    <n v="674119484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66 : TURBINE ROTOR/WHEEL"/>
    <x v="0"/>
    <s v="Retirement"/>
    <x v="0"/>
    <d v="2014-12-01T00:00:00"/>
    <x v="0"/>
    <n v="-1"/>
    <n v="-189337.53"/>
  </r>
  <r>
    <n v="674119487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6 : COMPRSSOR BYPASS ASSY"/>
    <x v="0"/>
    <s v="Retirement"/>
    <x v="0"/>
    <d v="2014-12-01T00:00:00"/>
    <x v="0"/>
    <n v="0"/>
    <n v="-101702.06"/>
  </r>
  <r>
    <n v="674119490"/>
    <s v="Putnam Comm"/>
    <s v="PUTNAM POWER PLANT COMMON - 5012905000"/>
    <s v="101000 Electric Plant In Service"/>
    <x v="0"/>
    <s v="2012"/>
    <d v="2012-01-01T00:00:00"/>
    <d v="2012-01-01T00:00:00"/>
    <s v="34300Z000-PG0905-Putnam Comm"/>
    <x v="2"/>
    <s v="143.0173 : PUMP COMPLETE"/>
    <x v="0"/>
    <s v="Retirement"/>
    <x v="0"/>
    <d v="2014-12-01T00:00:00"/>
    <x v="0"/>
    <n v="-2"/>
    <n v="-13759.29"/>
  </r>
  <r>
    <n v="674119497"/>
    <s v="Putnam U1"/>
    <s v="PUTNAM UNIT #1 - 5012905100"/>
    <s v="101000 Electric Plant In Service"/>
    <x v="0"/>
    <s v="2012"/>
    <d v="2012-04-01T00:00:00"/>
    <d v="2012-04-01T00:00:00"/>
    <s v="34400Z000-PG0905-Putnam U1"/>
    <x v="3"/>
    <s v="467.5569 : ROTOR (MAIN EXCITER)"/>
    <x v="0"/>
    <s v="Retirement"/>
    <x v="0"/>
    <d v="2014-12-01T00:00:00"/>
    <x v="0"/>
    <n v="-1"/>
    <n v="-10963.8"/>
  </r>
  <r>
    <n v="674119504"/>
    <s v="Putnam Comm"/>
    <s v="PUTNAM POWER PLANT COMMON - 5012905000"/>
    <s v="101000 Electric Plant In Service"/>
    <x v="0"/>
    <s v="2013"/>
    <d v="2013-03-01T00:00:00"/>
    <d v="2013-01-01T00:00:00"/>
    <s v="34100Z000-PG0905-Putnam Comm"/>
    <x v="0"/>
    <s v="327.2526 : CONDENSER/COMPRESSOR"/>
    <x v="0"/>
    <s v="Retirement"/>
    <x v="0"/>
    <d v="2014-12-01T00:00:00"/>
    <x v="0"/>
    <n v="-1"/>
    <n v="-14654.8"/>
  </r>
  <r>
    <n v="674119509"/>
    <s v="Putnam Comm"/>
    <s v="PUTNAM POWER PLANT COMMON - 5012905000"/>
    <s v="101000 Electric Plant In Service"/>
    <x v="0"/>
    <s v="2013"/>
    <d v="2013-03-01T00:00:00"/>
    <d v="2013-01-01T00:00:00"/>
    <s v="34100Z000-PG0905-Putnam Comm"/>
    <x v="0"/>
    <s v="327.2532 : FLOOR COVERING"/>
    <x v="0"/>
    <s v="Retirement"/>
    <x v="0"/>
    <d v="2014-12-01T00:00:00"/>
    <x v="0"/>
    <n v="-2600"/>
    <n v="-37062.76"/>
  </r>
  <r>
    <n v="674119512"/>
    <s v="Putnam Comm"/>
    <s v="PUTNAM POWER PLANT COMMON - 5012905000"/>
    <s v="101000 Electric Plant In Service"/>
    <x v="0"/>
    <s v="2013"/>
    <d v="2013-03-01T00:00:00"/>
    <d v="2013-01-01T00:00:00"/>
    <s v="34100Z000-PG0905-Putnam Comm"/>
    <x v="0"/>
    <s v="327.2533 : INTERNAL PARTITIONS"/>
    <x v="0"/>
    <s v="Retirement"/>
    <x v="0"/>
    <d v="2014-12-01T00:00:00"/>
    <x v="0"/>
    <n v="-560"/>
    <n v="-103424.78"/>
  </r>
  <r>
    <n v="674119515"/>
    <s v="Putnam Comm"/>
    <s v="PUTNAM POWER PLANT COMMON - 5012905000"/>
    <s v="101000 Electric Plant In Service"/>
    <x v="0"/>
    <s v="2011"/>
    <d v="2011-12-01T00:00:00"/>
    <d v="2012-01-01T00:00:00"/>
    <s v="34100Z000-PG0905-Putnam Comm"/>
    <x v="0"/>
    <s v="328.2580 : LIGHTING SYSTEM COMPLETE"/>
    <x v="0"/>
    <s v="Retirement"/>
    <x v="0"/>
    <d v="2014-12-01T00:00:00"/>
    <x v="0"/>
    <n v="0"/>
    <n v="-9469.8700000000008"/>
  </r>
  <r>
    <n v="674119520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5.0247 : CONTROL/INSTRUMENTATION "/>
    <x v="0"/>
    <s v="Retirement"/>
    <x v="0"/>
    <d v="2014-12-01T00:00:00"/>
    <x v="0"/>
    <n v="-1"/>
    <n v="-4737.05"/>
  </r>
  <r>
    <n v="674119525"/>
    <s v="Putnam Comm"/>
    <s v="PUTNAM PLANT STOREROOM - 5012905007"/>
    <s v="101000 Electric Plant In Service"/>
    <x v="0"/>
    <s v="2012"/>
    <d v="2012-10-01T00:00:00"/>
    <d v="2012-10-01T00:00:00"/>
    <s v="34300Z000-PG0905-Putnam Comm"/>
    <x v="2"/>
    <s v="145.0268 : TURBINE BLADES (ROTATING"/>
    <x v="0"/>
    <s v="Retirement"/>
    <x v="0"/>
    <d v="2014-12-01T00:00:00"/>
    <x v="0"/>
    <n v="0"/>
    <n v="-90007.62"/>
  </r>
  <r>
    <n v="674119532"/>
    <s v="Putnam Comm"/>
    <s v="PUTNAM PLANT STOREROOM - 5012905007"/>
    <s v="101000 Electric Plant In Service"/>
    <x v="0"/>
    <s v="2012"/>
    <d v="2012-10-01T00:00:00"/>
    <d v="2012-10-01T00:00:00"/>
    <s v="34300Z000-PG0905-Putnam Comm"/>
    <x v="2"/>
    <s v="145.0268 : TURBINE BLADES (ROTATING"/>
    <x v="0"/>
    <s v="Retirement"/>
    <x v="0"/>
    <d v="2014-12-01T00:00:00"/>
    <x v="0"/>
    <n v="0"/>
    <n v="-113994.75"/>
  </r>
  <r>
    <n v="674119539"/>
    <s v="Putnam Comm"/>
    <s v="PUTNAM POWER PLANT COMMON - 5012905000"/>
    <s v="101000 Electric Plant In Service"/>
    <x v="0"/>
    <s v="2011"/>
    <d v="2011-12-01T00:00:00"/>
    <d v="2012-01-01T00:00:00"/>
    <s v="34100Z000-PG0905-Putnam Comm"/>
    <x v="0"/>
    <s v="327.2526 : CONDENSER/COMPRESSOR"/>
    <x v="0"/>
    <s v="Retirement"/>
    <x v="0"/>
    <d v="2014-12-01T00:00:00"/>
    <x v="0"/>
    <n v="-1"/>
    <n v="-4187.55"/>
  </r>
  <r>
    <n v="674119546"/>
    <s v="Putnam U1"/>
    <s v="PUTNAM UNIT #1 - 5012905100"/>
    <s v="101000 Electric Plant In Service"/>
    <x v="0"/>
    <s v="2012"/>
    <d v="2012-04-01T00:00:00"/>
    <d v="2012-01-01T00:00:00"/>
    <s v="34300Z000-PG0905-Putnam U1"/>
    <x v="2"/>
    <s v="472.5699 : FIRE PROTECTION SYS COMP"/>
    <x v="0"/>
    <s v="Retirement"/>
    <x v="0"/>
    <d v="2014-12-01T00:00:00"/>
    <x v="0"/>
    <n v="0"/>
    <n v="-190471.99"/>
  </r>
  <r>
    <n v="674119555"/>
    <s v="Putnam U1"/>
    <s v="PUTNAM UNIT #1 - 5012905100"/>
    <s v="101000 Electric Plant In Service"/>
    <x v="0"/>
    <s v="2013"/>
    <d v="2013-04-01T00:00:00"/>
    <d v="2013-01-01T00:00:00"/>
    <s v="34300Z000-PG0905-Putnam U1"/>
    <x v="2"/>
    <s v="472.5699 : FIRE PROTECTION SYS COMP"/>
    <x v="0"/>
    <s v="Retirement"/>
    <x v="0"/>
    <d v="2014-12-01T00:00:00"/>
    <x v="0"/>
    <n v="0"/>
    <n v="-205261.4"/>
  </r>
  <r>
    <n v="674119560"/>
    <s v="Putnam U1"/>
    <s v="PUTNAM UNIT #1 - 5012905100"/>
    <s v="101000 Electric Plant In Service"/>
    <x v="0"/>
    <s v="2014"/>
    <d v="2014-07-01T00:00:00"/>
    <d v="2014-01-01T00:00:00"/>
    <s v="34300Z000-PG0905-Putnam U1"/>
    <x v="2"/>
    <s v="472.5699 : FIRE PROTECTION SYS COMP"/>
    <x v="0"/>
    <s v="Retirement"/>
    <x v="0"/>
    <d v="2014-12-01T00:00:00"/>
    <x v="0"/>
    <n v="-2"/>
    <n v="-220996.74"/>
  </r>
  <r>
    <n v="674119565"/>
    <s v="Putnam U2"/>
    <s v="PUTNAM UNIT #2 - 5012905200"/>
    <s v="101000 Electric Plant In Service"/>
    <x v="0"/>
    <s v="2013"/>
    <d v="2013-11-01T00:00:00"/>
    <d v="2013-01-01T00:00:00"/>
    <s v="34300Z000-PG0905-Putnam U2"/>
    <x v="2"/>
    <s v="472.5699 : FIRE PROTECTION SYS COMP"/>
    <x v="0"/>
    <s v="Retirement"/>
    <x v="0"/>
    <d v="2014-12-01T00:00:00"/>
    <x v="0"/>
    <n v="0"/>
    <n v="-479889.14"/>
  </r>
  <r>
    <n v="674119574"/>
    <s v="Putnam Comm"/>
    <s v="PUTNAM POWER PLANT COMMON - 5012905000"/>
    <s v="101000 Electric Plant In Service"/>
    <x v="0"/>
    <s v="2012"/>
    <d v="2012-03-01T00:00:00"/>
    <d v="2012-01-01T00:00:00"/>
    <s v="34100Z000-PG0905-Putnam Comm"/>
    <x v="0"/>
    <s v="327.2526 : CONDENSER/COMPRESSOR"/>
    <x v="0"/>
    <s v="Retirement"/>
    <x v="0"/>
    <d v="2014-12-01T00:00:00"/>
    <x v="0"/>
    <n v="-1"/>
    <n v="-2384.61"/>
  </r>
  <r>
    <n v="674119590"/>
    <s v="Putnam U2"/>
    <s v="PUTNAM UNIT #2 - 5012905200"/>
    <s v="101000 Electric Plant In Service"/>
    <x v="2"/>
    <s v="2013"/>
    <d v="2013-09-01T00:00:00"/>
    <d v="2013-01-01T00:00:00"/>
    <s v="34300Z003-PG0905-Putnam U2"/>
    <x v="2"/>
    <s v="142.0152: CEMS-COMPUTER/MICROPR"/>
    <x v="0"/>
    <s v="Retirement"/>
    <x v="0"/>
    <d v="2014-12-01T00:00:00"/>
    <x v="0"/>
    <n v="0"/>
    <n v="-9696.61"/>
  </r>
  <r>
    <n v="674119603"/>
    <s v="Putnam U1"/>
    <s v="PUTNAM UNIT #1 - 5012905100"/>
    <s v="101000 Electric Plant In Service"/>
    <x v="0"/>
    <s v="2013"/>
    <d v="2013-04-01T00:00:00"/>
    <d v="2013-04-01T00:00:00"/>
    <s v="34400Z000-PG0905-Putnam U1"/>
    <x v="3"/>
    <s v="467.5559 : HEAT EXCHANGER, SHELL"/>
    <x v="0"/>
    <s v="Retirement"/>
    <x v="0"/>
    <d v="2014-12-01T00:00:00"/>
    <x v="0"/>
    <n v="0"/>
    <n v="-128653.63"/>
  </r>
  <r>
    <n v="674119608"/>
    <s v="Putnam Comm"/>
    <s v="PUTNAM POWER PLANT COMMON - 5012905000"/>
    <s v="101000 Electric Plant In Service"/>
    <x v="0"/>
    <s v="2012"/>
    <d v="2012-05-01T00:00:00"/>
    <d v="2012-05-01T00:00:00"/>
    <s v="34300Z000-PG0905-Putnam Comm"/>
    <x v="2"/>
    <s v="376.3693 : FAN/BLOWER, COMPLETE"/>
    <x v="0"/>
    <s v="Retirement"/>
    <x v="0"/>
    <d v="2014-12-01T00:00:00"/>
    <x v="0"/>
    <n v="-1"/>
    <n v="-53396.01"/>
  </r>
  <r>
    <n v="674119613"/>
    <s v="Putnam Comm"/>
    <s v="PUTNAM POWER PLANT COMMON - 5012905000"/>
    <s v="101000 Electric Plant In Service"/>
    <x v="0"/>
    <s v="2012"/>
    <d v="2012-05-01T00:00:00"/>
    <d v="2012-05-01T00:00:00"/>
    <s v="34300Z000-PG0905-Putnam Comm"/>
    <x v="2"/>
    <s v="376.3693 : FAN/BLOWER, COMPLETE"/>
    <x v="0"/>
    <s v="Retirement"/>
    <x v="0"/>
    <d v="2014-12-01T00:00:00"/>
    <x v="0"/>
    <n v="-1"/>
    <n v="-54915.35"/>
  </r>
  <r>
    <n v="674119618"/>
    <s v="Putnam Comm"/>
    <s v="PUTNAM POWER PLANT COMMON - 5012905000"/>
    <s v="101000 Electric Plant In Service"/>
    <x v="0"/>
    <s v="2012"/>
    <d v="2012-04-01T00:00:00"/>
    <d v="2013-08-01T00:00:00"/>
    <s v="34500Z000-PG0905-Putnam Comm"/>
    <x v="4"/>
    <s v="582.7046 : CIRCUIT BKR. RATED 500"/>
    <x v="0"/>
    <s v="Retirement"/>
    <x v="0"/>
    <d v="2014-12-01T00:00:00"/>
    <x v="0"/>
    <n v="-1"/>
    <n v="-193.54"/>
  </r>
  <r>
    <n v="674119623"/>
    <s v="Putnam Comm"/>
    <s v="PUTNAM PLANT STOREROOM - 5012905007"/>
    <s v="101000 Electric Plant In Service"/>
    <x v="0"/>
    <s v="2012"/>
    <d v="2012-10-01T00:00:00"/>
    <d v="2012-10-01T00:00:00"/>
    <s v="34500Z000-PG0905-Putnam Comm"/>
    <x v="4"/>
    <s v="582.7046 : CIRCUIT BKR. RATED 500"/>
    <x v="0"/>
    <s v="Retirement"/>
    <x v="0"/>
    <d v="2014-12-01T00:00:00"/>
    <x v="0"/>
    <n v="-1"/>
    <n v="-2575.73"/>
  </r>
  <r>
    <n v="674119628"/>
    <s v="Putnam Comm"/>
    <s v="PUTNAM POWER PLANT COMMON - 5012905000"/>
    <s v="101000 Electric Plant In Service"/>
    <x v="0"/>
    <s v="2012"/>
    <d v="2012-11-01T00:00:00"/>
    <d v="2012-01-01T00:00:00"/>
    <s v="34300Z000-PG0905-Putnam Comm"/>
    <x v="2"/>
    <s v="378.3755 : PUMP COMPLETE"/>
    <x v="0"/>
    <s v="Retirement"/>
    <x v="0"/>
    <d v="2014-12-01T00:00:00"/>
    <x v="0"/>
    <n v="-2"/>
    <n v="-11210.25"/>
  </r>
  <r>
    <n v="674119633"/>
    <s v="Putnam Comm"/>
    <s v="PUTNAM PLANT STOREROOM - 5012905007"/>
    <s v="101000 Electric Plant In Service"/>
    <x v="0"/>
    <s v="2012"/>
    <d v="2012-11-01T00:00:00"/>
    <d v="2012-01-01T00:00:00"/>
    <s v="34300Z000-PG0905-Putnam Comm"/>
    <x v="2"/>
    <s v="378.3755 : PUMP COMPLETE"/>
    <x v="0"/>
    <s v="Retirement"/>
    <x v="0"/>
    <d v="2014-12-01T00:00:00"/>
    <x v="0"/>
    <n v="0"/>
    <n v="-38621.81"/>
  </r>
  <r>
    <n v="674119640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3.0173 : PUMP COMPLETE"/>
    <x v="0"/>
    <s v="Retirement"/>
    <x v="0"/>
    <d v="2014-12-01T00:00:00"/>
    <x v="0"/>
    <n v="-1"/>
    <n v="-3964.59"/>
  </r>
  <r>
    <n v="674119647"/>
    <s v="Putnam Comm"/>
    <s v="PUTNAM PLANT STOREROOM - 5012905007"/>
    <s v="101000 Electric Plant In Service"/>
    <x v="0"/>
    <s v="2012"/>
    <d v="2012-06-01T00:00:00"/>
    <d v="2012-06-01T00:00:00"/>
    <s v="34300Z000-PG0905-Putnam Comm"/>
    <x v="2"/>
    <s v="143.0173 : PUMP COMPLETE"/>
    <x v="0"/>
    <s v="Retirement"/>
    <x v="0"/>
    <d v="2014-12-01T00:00:00"/>
    <x v="0"/>
    <n v="0"/>
    <n v="-17225.740000000002"/>
  </r>
  <r>
    <n v="674119654"/>
    <s v="Putnam U1"/>
    <s v="PUTNAM UNIT #1 - 5012905100"/>
    <s v="101000 Electric Plant In Service"/>
    <x v="0"/>
    <s v="2012"/>
    <d v="2012-04-01T00:00:00"/>
    <d v="2012-04-01T00:00:00"/>
    <s v="34300Z000-PG0905-Putnam U1"/>
    <x v="2"/>
    <s v="143.0169 : DRIVE, ELECTRIC MOTOR, C"/>
    <x v="0"/>
    <s v="Retirement"/>
    <x v="0"/>
    <d v="2014-12-01T00:00:00"/>
    <x v="0"/>
    <n v="-1"/>
    <n v="-404.05"/>
  </r>
  <r>
    <n v="674119661"/>
    <s v="Putnam Comm"/>
    <s v="PUTNAM PLANT STOREROOM - 5012905007"/>
    <s v="101000 Electric Plant In Service"/>
    <x v="0"/>
    <s v="2012"/>
    <d v="2012-07-01T00:00:00"/>
    <d v="2012-07-01T00:00:00"/>
    <s v="34300Z000-PG0905-Putnam Comm"/>
    <x v="2"/>
    <s v="143.0169 : DRIVE, ELECTRIC MOTOR, C"/>
    <x v="0"/>
    <s v="Retirement"/>
    <x v="0"/>
    <d v="2014-12-01T00:00:00"/>
    <x v="0"/>
    <n v="-1"/>
    <n v="-2641.55"/>
  </r>
  <r>
    <n v="674119666"/>
    <s v="Putnam Comm"/>
    <s v="PUTNAM POWER PLANT COMMON - 5012905000"/>
    <s v="101000 Electric Plant In Service"/>
    <x v="0"/>
    <s v="2012"/>
    <d v="2012-04-01T00:00:00"/>
    <d v="2012-07-01T00:00:00"/>
    <s v="34300Z000-PG0905-Putnam Comm"/>
    <x v="2"/>
    <s v="376.3692 : DRIVE, ELECTRIC MOTOR, C"/>
    <x v="0"/>
    <s v="Retirement"/>
    <x v="0"/>
    <d v="2014-12-01T00:00:00"/>
    <x v="0"/>
    <n v="-1"/>
    <n v="-2505.09"/>
  </r>
  <r>
    <n v="674119671"/>
    <s v="Putnam Comm"/>
    <s v="PUTNAM PLANT STOREROOM - 5012905007"/>
    <s v="101000 Electric Plant In Service"/>
    <x v="0"/>
    <s v="2012"/>
    <d v="2012-07-01T00:00:00"/>
    <d v="2012-07-01T00:00:00"/>
    <s v="34300Z000-PG0905-Putnam Comm"/>
    <x v="2"/>
    <s v="376.3692 : DRIVE, ELECTRIC MOTOR, C"/>
    <x v="0"/>
    <s v="Retirement"/>
    <x v="0"/>
    <d v="2014-12-01T00:00:00"/>
    <x v="0"/>
    <n v="-1"/>
    <n v="-7588.67"/>
  </r>
  <r>
    <n v="674119679"/>
    <s v="Putnam U2"/>
    <s v="PUTNAM UNIT #2 - 5012905200"/>
    <s v="101000 Electric Plant In Service"/>
    <x v="0"/>
    <s v="2012"/>
    <d v="2012-04-01T00:00:00"/>
    <d v="2012-04-01T00:00:00"/>
    <s v="34400Z000-PG0905-Putnam U2"/>
    <x v="3"/>
    <s v="467.5559 : HEAT EXCHANGER, SHELL"/>
    <x v="0"/>
    <s v="Retirement"/>
    <x v="0"/>
    <d v="2014-12-01T00:00:00"/>
    <x v="0"/>
    <n v="-1"/>
    <n v="-132973.99"/>
  </r>
  <r>
    <n v="674119684"/>
    <s v="Putnam Comm"/>
    <s v="PUTNAM POWER PLANT COMMON - 5012905000"/>
    <s v="101000 Electric Plant In Service"/>
    <x v="0"/>
    <s v="2012"/>
    <d v="2012-04-01T00:00:00"/>
    <d v="2012-04-01T00:00:00"/>
    <s v="34300Z000-PG0905-Putnam Comm"/>
    <x v="2"/>
    <s v="849.9527 : DRIVE, ELECTRIC MOTOR, C"/>
    <x v="0"/>
    <s v="Retirement"/>
    <x v="0"/>
    <d v="2014-12-01T00:00:00"/>
    <x v="0"/>
    <n v="-1"/>
    <n v="-3187.47"/>
  </r>
  <r>
    <n v="674119689"/>
    <s v="Putnam Comm"/>
    <s v="PUTNAM PLANT STOREROOM - 5012905007"/>
    <s v="101000 Electric Plant In Service"/>
    <x v="0"/>
    <s v="2012"/>
    <d v="2012-07-01T00:00:00"/>
    <d v="2012-07-01T00:00:00"/>
    <s v="34300Z000-PG0905-Putnam Comm"/>
    <x v="2"/>
    <s v="849.9527 : DRIVE, ELECTRIC MOTOR, C"/>
    <x v="0"/>
    <s v="Retirement"/>
    <x v="0"/>
    <d v="2014-12-01T00:00:00"/>
    <x v="0"/>
    <n v="-1"/>
    <n v="-20453.02"/>
  </r>
  <r>
    <n v="674119695"/>
    <s v="Putnam Comm"/>
    <s v="PUTNAM POWER PLANT COMMON - 5012905000"/>
    <s v="101000 Electric Plant In Service"/>
    <x v="0"/>
    <s v="2012"/>
    <d v="2012-07-01T00:00:00"/>
    <d v="2013-01-01T00:00:00"/>
    <s v="34100Z000-PG0905-Putnam Comm"/>
    <x v="0"/>
    <s v="327.2526 : CONDENSER/COMPRESSOR"/>
    <x v="0"/>
    <s v="Retirement"/>
    <x v="0"/>
    <d v="2014-12-01T00:00:00"/>
    <x v="0"/>
    <n v="-1"/>
    <n v="-8773.4500000000007"/>
  </r>
  <r>
    <n v="674119710"/>
    <s v="Putnam Comm"/>
    <s v="PUTNAM PLANT STOREROOM - 5012905007"/>
    <s v="101000 Electric Plant In Service"/>
    <x v="0"/>
    <s v="2013"/>
    <d v="2013-04-01T00:00:00"/>
    <d v="2013-04-01T00:00:00"/>
    <s v="34300Z000-PG0905-Putnam Comm"/>
    <x v="2"/>
    <s v="144.0230 : PUMP COMPLETE"/>
    <x v="0"/>
    <s v="Retirement"/>
    <x v="0"/>
    <d v="2014-12-01T00:00:00"/>
    <x v="0"/>
    <n v="-1"/>
    <n v="-166849.39000000001"/>
  </r>
  <r>
    <n v="674119716"/>
    <s v="Putnam U1"/>
    <s v="PUTNAM UNIT #1 - 5012905100"/>
    <s v="101000 Electric Plant In Service"/>
    <x v="0"/>
    <s v="2013"/>
    <d v="2013-04-01T00:00:00"/>
    <d v="2013-01-01T00:00:00"/>
    <s v="34300Z000-PG0905-Putnam U1"/>
    <x v="2"/>
    <s v="834.9336 : INLET DUCT, WITH INSULAT"/>
    <x v="0"/>
    <s v="Retirement"/>
    <x v="0"/>
    <d v="2014-12-01T00:00:00"/>
    <x v="0"/>
    <n v="-1"/>
    <n v="-567152.99"/>
  </r>
  <r>
    <n v="674119723"/>
    <s v="Putnam Comm"/>
    <s v="PUTNAM POWER PLANT COMMON - 5012905000"/>
    <s v="101000 Electric Plant In Service"/>
    <x v="0"/>
    <s v="2013"/>
    <d v="2013-01-01T00:00:00"/>
    <d v="2013-01-01T00:00:00"/>
    <s v="34100Z000-PG0905-Putnam Comm"/>
    <x v="0"/>
    <s v="203.1050 : PARKING LOT/SURFACING AN"/>
    <x v="0"/>
    <s v="Retirement"/>
    <x v="0"/>
    <d v="2014-12-01T00:00:00"/>
    <x v="0"/>
    <n v="0"/>
    <n v="-337588.32"/>
  </r>
  <r>
    <n v="674119732"/>
    <s v="Putnam U1"/>
    <s v="PUTNAM UNIT #1 - 5012905100"/>
    <s v="101000 Electric Plant In Service"/>
    <x v="0"/>
    <s v="2013"/>
    <d v="2013-04-01T00:00:00"/>
    <d v="2013-01-01T00:00:00"/>
    <s v="34500Z000-PG0905-Putnam U1"/>
    <x v="4"/>
    <s v="581.7015 : CABLE: POWER"/>
    <x v="0"/>
    <s v="Retirement"/>
    <x v="0"/>
    <d v="2014-12-01T00:00:00"/>
    <x v="0"/>
    <n v="0"/>
    <n v="-621228.4"/>
  </r>
  <r>
    <n v="674119739"/>
    <s v="Putnam U2"/>
    <s v="PUTNAM UNIT #2 - 5012905200"/>
    <s v="101000 Electric Plant In Service"/>
    <x v="0"/>
    <s v="2013"/>
    <d v="2013-11-01T00:00:00"/>
    <d v="2013-01-01T00:00:00"/>
    <s v="34500Z000-PG0905-Putnam U2"/>
    <x v="4"/>
    <s v="581.7015 : CABLE: POWER"/>
    <x v="0"/>
    <s v="Retirement"/>
    <x v="0"/>
    <d v="2014-12-01T00:00:00"/>
    <x v="0"/>
    <n v="0"/>
    <n v="-578818.25"/>
  </r>
  <r>
    <n v="674119747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52 : TRANSITION NOZZLE"/>
    <x v="0"/>
    <s v="Retirement"/>
    <x v="0"/>
    <d v="2014-12-01T00:00:00"/>
    <x v="0"/>
    <n v="-1"/>
    <n v="-27821.83"/>
  </r>
  <r>
    <n v="674119755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59 : BURNER BASKET"/>
    <x v="0"/>
    <s v="Retirement"/>
    <x v="0"/>
    <d v="2014-12-01T00:00:00"/>
    <x v="0"/>
    <n v="-1"/>
    <n v="-5352.41"/>
  </r>
  <r>
    <n v="674119759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59 : BURNER BASKET"/>
    <x v="0"/>
    <s v="Retirement"/>
    <x v="0"/>
    <d v="2014-12-01T00:00:00"/>
    <x v="0"/>
    <n v="-1"/>
    <n v="-22469.42"/>
  </r>
  <r>
    <n v="674119762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3 : FUEL NOZZLE"/>
    <x v="0"/>
    <s v="Retirement"/>
    <x v="0"/>
    <d v="2014-12-01T00:00:00"/>
    <x v="0"/>
    <n v="-1"/>
    <n v="-27821.83"/>
  </r>
  <r>
    <n v="674119765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8 : TURBINE BLADES (ROTATING"/>
    <x v="0"/>
    <s v="Retirement"/>
    <x v="0"/>
    <d v="2014-12-01T00:00:00"/>
    <x v="0"/>
    <n v="-1"/>
    <n v="-28713.55"/>
  </r>
  <r>
    <n v="674119768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8 : TURBINE BLADES (ROTATING"/>
    <x v="0"/>
    <s v="Retirement"/>
    <x v="0"/>
    <d v="2014-12-01T00:00:00"/>
    <x v="0"/>
    <n v="-1"/>
    <n v="-28713.55"/>
  </r>
  <r>
    <n v="674119771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8 : TURBINE BLADES (ROTATING"/>
    <x v="0"/>
    <s v="Retirement"/>
    <x v="0"/>
    <d v="2014-12-01T00:00:00"/>
    <x v="0"/>
    <n v="-1"/>
    <n v="-28713.55"/>
  </r>
  <r>
    <n v="674119774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8 : TURBINE BLADES (ROTATING"/>
    <x v="0"/>
    <s v="Retirement"/>
    <x v="0"/>
    <d v="2014-12-01T00:00:00"/>
    <x v="0"/>
    <n v="-1"/>
    <n v="-28713.55"/>
  </r>
  <r>
    <n v="674119777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9 : TURBINE BLADES(STATIONAR"/>
    <x v="0"/>
    <s v="Retirement"/>
    <x v="0"/>
    <d v="2014-12-01T00:00:00"/>
    <x v="0"/>
    <n v="-1"/>
    <n v="-28713.55"/>
  </r>
  <r>
    <n v="674119780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9 : TURBINE BLADES(STATIONAR"/>
    <x v="0"/>
    <s v="Retirement"/>
    <x v="0"/>
    <d v="2014-12-01T00:00:00"/>
    <x v="0"/>
    <n v="-1"/>
    <n v="-28713.55"/>
  </r>
  <r>
    <n v="674119783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9 : TURBINE BLADES(STATIONAR"/>
    <x v="0"/>
    <s v="Retirement"/>
    <x v="0"/>
    <d v="2014-12-01T00:00:00"/>
    <x v="0"/>
    <n v="-1"/>
    <n v="-28713.55"/>
  </r>
  <r>
    <n v="674119786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69 : TURBINE BLADES(STATIONAR"/>
    <x v="0"/>
    <s v="Retirement"/>
    <x v="0"/>
    <d v="2014-12-01T00:00:00"/>
    <x v="0"/>
    <n v="-1"/>
    <n v="-28713.55"/>
  </r>
  <r>
    <n v="674119789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70 : TURBINE SHROUD SEALS"/>
    <x v="0"/>
    <s v="Retirement"/>
    <x v="0"/>
    <d v="2014-12-01T00:00:00"/>
    <x v="0"/>
    <n v="-1"/>
    <n v="-14800.94"/>
  </r>
  <r>
    <n v="674119792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70 : TURBINE SHROUD SEALS"/>
    <x v="0"/>
    <s v="Retirement"/>
    <x v="0"/>
    <d v="2014-12-01T00:00:00"/>
    <x v="0"/>
    <n v="-1"/>
    <n v="-21313.08"/>
  </r>
  <r>
    <n v="674119795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70 : TURBINE SHROUD SEALS"/>
    <x v="0"/>
    <s v="Retirement"/>
    <x v="0"/>
    <d v="2014-12-01T00:00:00"/>
    <x v="0"/>
    <n v="-1"/>
    <n v="-21313.08"/>
  </r>
  <r>
    <n v="674119798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53 : CLAMSHELLS"/>
    <x v="0"/>
    <s v="Retirement"/>
    <x v="0"/>
    <d v="2014-12-01T00:00:00"/>
    <x v="0"/>
    <n v="-1"/>
    <n v="-27821.83"/>
  </r>
  <r>
    <n v="674119801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5.0280 : TRAN SEALS (INNER &amp; OUT"/>
    <x v="0"/>
    <s v="Retirement"/>
    <x v="0"/>
    <d v="2014-12-01T00:00:00"/>
    <x v="0"/>
    <n v="-1"/>
    <n v="-27821.59"/>
  </r>
  <r>
    <n v="674119804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52 : TRANSITION NOZZLE"/>
    <x v="0"/>
    <s v="Retirement"/>
    <x v="0"/>
    <d v="2014-12-01T00:00:00"/>
    <x v="0"/>
    <n v="0"/>
    <n v="-27258.47"/>
  </r>
  <r>
    <n v="674119811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59 : BURNER BASKET"/>
    <x v="0"/>
    <s v="Retirement"/>
    <x v="0"/>
    <d v="2014-12-01T00:00:00"/>
    <x v="0"/>
    <n v="0"/>
    <n v="-32123.759999999998"/>
  </r>
  <r>
    <n v="674119814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3 : FUEL NOZZLE"/>
    <x v="0"/>
    <s v="Retirement"/>
    <x v="0"/>
    <d v="2014-12-01T00:00:00"/>
    <x v="0"/>
    <n v="0"/>
    <n v="-26672.44"/>
  </r>
  <r>
    <n v="674119817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8 : TURBINE BLADES (ROTATING"/>
    <x v="0"/>
    <s v="Retirement"/>
    <x v="0"/>
    <d v="2014-12-01T00:00:00"/>
    <x v="0"/>
    <n v="0"/>
    <n v="-63076.1"/>
  </r>
  <r>
    <n v="674119820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8 : TURBINE BLADES (ROTATING"/>
    <x v="0"/>
    <s v="Retirement"/>
    <x v="0"/>
    <d v="2014-12-01T00:00:00"/>
    <x v="0"/>
    <n v="0"/>
    <n v="-63076.1"/>
  </r>
  <r>
    <n v="674119823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8 : TURBINE BLADES (ROTATING"/>
    <x v="0"/>
    <s v="Retirement"/>
    <x v="0"/>
    <d v="2014-12-01T00:00:00"/>
    <x v="0"/>
    <n v="0"/>
    <n v="-63076.1"/>
  </r>
  <r>
    <n v="674119826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8 : TURBINE BLADES (ROTATING"/>
    <x v="0"/>
    <s v="Retirement"/>
    <x v="0"/>
    <d v="2014-12-01T00:00:00"/>
    <x v="0"/>
    <n v="0"/>
    <n v="-63076.1"/>
  </r>
  <r>
    <n v="674119829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9 : TURBINE BLADES(STATIONAR"/>
    <x v="0"/>
    <s v="Retirement"/>
    <x v="0"/>
    <d v="2014-12-01T00:00:00"/>
    <x v="0"/>
    <n v="0"/>
    <n v="-57043.360000000001"/>
  </r>
  <r>
    <n v="674119832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9 : TURBINE BLADES(STATIONAR"/>
    <x v="0"/>
    <s v="Retirement"/>
    <x v="0"/>
    <d v="2014-12-01T00:00:00"/>
    <x v="0"/>
    <n v="0"/>
    <n v="-55873.91"/>
  </r>
  <r>
    <n v="674119835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69 : TURBINE BLADES(STATIONAR"/>
    <x v="0"/>
    <s v="Retirement"/>
    <x v="0"/>
    <d v="2014-12-01T00:00:00"/>
    <x v="0"/>
    <n v="0"/>
    <n v="-57043.360000000001"/>
  </r>
  <r>
    <n v="674119838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70 : TURBINE SHROUD SEALS"/>
    <x v="0"/>
    <s v="Retirement"/>
    <x v="0"/>
    <d v="2014-12-01T00:00:00"/>
    <x v="0"/>
    <n v="0"/>
    <n v="-31540.36"/>
  </r>
  <r>
    <n v="674119841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70 : TURBINE SHROUD SEALS"/>
    <x v="0"/>
    <s v="Retirement"/>
    <x v="0"/>
    <d v="2014-12-01T00:00:00"/>
    <x v="0"/>
    <n v="0"/>
    <n v="-31540.36"/>
  </r>
  <r>
    <n v="674119844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53 : CLAMSHELLS"/>
    <x v="0"/>
    <s v="Retirement"/>
    <x v="0"/>
    <d v="2014-12-01T00:00:00"/>
    <x v="0"/>
    <n v="0"/>
    <n v="-27258.47"/>
  </r>
  <r>
    <n v="674119847"/>
    <s v="Putnam U2"/>
    <s v="PUTNAM UNIT #2 - 5012905200"/>
    <s v="101000 Electric Plant In Service"/>
    <x v="0"/>
    <s v="2013"/>
    <d v="2013-03-01T00:00:00"/>
    <d v="2013-03-01T00:00:00"/>
    <s v="34300Z000-PG0905-Putnam U2"/>
    <x v="2"/>
    <s v="145.0280 : TRAN SEALS (INNER &amp; OUT"/>
    <x v="0"/>
    <s v="Retirement"/>
    <x v="0"/>
    <d v="2014-12-01T00:00:00"/>
    <x v="0"/>
    <n v="0"/>
    <n v="-32123.87"/>
  </r>
  <r>
    <n v="674119850"/>
    <s v="Putnam U1"/>
    <s v="PUTNAM UNIT #1 - 5012905100"/>
    <s v="101000 Electric Plant In Service"/>
    <x v="0"/>
    <s v="2012"/>
    <d v="2012-08-01T00:00:00"/>
    <d v="2012-08-01T00:00:00"/>
    <s v="34300Z000-PG0905-Putnam U1"/>
    <x v="2"/>
    <s v="143.0181 : VALVE, SAFETY "/>
    <x v="0"/>
    <s v="Retirement"/>
    <x v="0"/>
    <d v="2014-12-01T00:00:00"/>
    <x v="0"/>
    <n v="-1"/>
    <n v="-670.39"/>
  </r>
  <r>
    <n v="674119855"/>
    <s v="Putnam Comm"/>
    <s v="PUTNAM PLANT STOREROOM - 5012905007"/>
    <s v="101000 Electric Plant In Service"/>
    <x v="0"/>
    <s v="2012"/>
    <d v="2012-08-01T00:00:00"/>
    <d v="2013-09-01T00:00:00"/>
    <s v="34300Z000-PG0905-Putnam Comm"/>
    <x v="2"/>
    <s v="143.0181 : VALVE, SAFETY "/>
    <x v="0"/>
    <s v="Retirement"/>
    <x v="0"/>
    <d v="2014-12-01T00:00:00"/>
    <x v="0"/>
    <n v="0"/>
    <n v="-9593.32"/>
  </r>
  <r>
    <n v="674119860"/>
    <s v="Putnam U2"/>
    <s v="PUTNAM UNIT #2 - 5012905200"/>
    <s v="101000 Electric Plant In Service"/>
    <x v="0"/>
    <s v="2012"/>
    <d v="2012-08-01T00:00:00"/>
    <d v="2012-08-01T00:00:00"/>
    <s v="34300Z000-PG0905-Putnam U2"/>
    <x v="2"/>
    <s v="143.0181 : VALVE, SAFETY "/>
    <x v="0"/>
    <s v="Retirement"/>
    <x v="0"/>
    <d v="2014-12-01T00:00:00"/>
    <x v="0"/>
    <n v="-1"/>
    <n v="-574.63"/>
  </r>
  <r>
    <n v="674119865"/>
    <s v="Putnam Comm"/>
    <s v="PUTNAM PLANT STOREROOM - 5012905007"/>
    <s v="101000 Electric Plant In Service"/>
    <x v="0"/>
    <s v="2012"/>
    <d v="2012-08-01T00:00:00"/>
    <d v="2013-09-01T00:00:00"/>
    <s v="34300Z000-PG0905-Putnam Comm"/>
    <x v="2"/>
    <s v="143.0181 : VALVE, SAFETY "/>
    <x v="0"/>
    <s v="Retirement"/>
    <x v="0"/>
    <d v="2014-12-01T00:00:00"/>
    <x v="0"/>
    <n v="-1"/>
    <n v="-9593.32"/>
  </r>
  <r>
    <n v="674119870"/>
    <s v="Putnam U2"/>
    <s v="PUTNAM UNIT #2 - 5012905200"/>
    <s v="101000 Electric Plant In Service"/>
    <x v="0"/>
    <s v="2012"/>
    <d v="2012-08-01T00:00:00"/>
    <d v="2012-08-01T00:00:00"/>
    <s v="34300Z000-PG0905-Putnam U2"/>
    <x v="2"/>
    <s v="143.0181 : VALVE, SAFETY "/>
    <x v="0"/>
    <s v="Retirement"/>
    <x v="0"/>
    <d v="2014-12-01T00:00:00"/>
    <x v="0"/>
    <n v="0"/>
    <n v="-620.57000000000005"/>
  </r>
  <r>
    <n v="674119875"/>
    <s v="Putnam Comm"/>
    <s v="PUTNAM PLANT STOREROOM - 5012905007"/>
    <s v="101000 Electric Plant In Service"/>
    <x v="0"/>
    <s v="2012"/>
    <d v="2012-08-01T00:00:00"/>
    <d v="2012-08-01T00:00:00"/>
    <s v="34300Z000-PG0905-Putnam Comm"/>
    <x v="2"/>
    <s v="143.0181 : VALVE, SAFETY "/>
    <x v="0"/>
    <s v="Retirement"/>
    <x v="0"/>
    <d v="2014-12-01T00:00:00"/>
    <x v="0"/>
    <n v="-1"/>
    <n v="-9576.44"/>
  </r>
  <r>
    <n v="674119880"/>
    <s v="Putnam Comm"/>
    <s v="PUTNAM PLANT STOREROOM - 5012905007"/>
    <s v="101000 Electric Plant In Service"/>
    <x v="0"/>
    <s v="2012"/>
    <d v="2012-12-01T00:00:00"/>
    <d v="2012-12-01T00:00:00"/>
    <s v="34300Z000-PG0905-Putnam Comm"/>
    <x v="2"/>
    <s v="145.0260 : INTERSTAGE SEAL ASSY"/>
    <x v="0"/>
    <s v="Retirement"/>
    <x v="0"/>
    <d v="2014-12-01T00:00:00"/>
    <x v="0"/>
    <n v="-2"/>
    <n v="-119152.41"/>
  </r>
  <r>
    <n v="674119887"/>
    <s v="Putnam U1"/>
    <s v="PUTNAM UNIT #1 - 5012905100"/>
    <s v="101000 Electric Plant In Service"/>
    <x v="0"/>
    <s v="2012"/>
    <d v="2012-08-01T00:00:00"/>
    <d v="2012-08-01T00:00:00"/>
    <s v="34300Z000-PG0905-Putnam U1"/>
    <x v="2"/>
    <s v="143.0173 : PUMP COMPLETE"/>
    <x v="0"/>
    <s v="Retirement"/>
    <x v="0"/>
    <d v="2014-12-01T00:00:00"/>
    <x v="0"/>
    <n v="-1"/>
    <n v="-10351.08"/>
  </r>
  <r>
    <n v="674119894"/>
    <s v="Putnam Comm"/>
    <s v="PUTNAM PLANT STOREROOM - 5012905007"/>
    <s v="101000 Electric Plant In Service"/>
    <x v="0"/>
    <s v="2012"/>
    <d v="2012-12-01T00:00:00"/>
    <d v="2012-12-01T00:00:00"/>
    <s v="34300Z000-PG0905-Putnam Comm"/>
    <x v="2"/>
    <s v="143.0173 : PUMP COMPLETE"/>
    <x v="0"/>
    <s v="Retirement"/>
    <x v="0"/>
    <d v="2014-12-01T00:00:00"/>
    <x v="0"/>
    <n v="0"/>
    <n v="-47864.22"/>
  </r>
  <r>
    <n v="674119901"/>
    <s v="Putnam U2"/>
    <s v="PUTNAM UNIT #2 - 5012905200"/>
    <s v="101000 Electric Plant In Service"/>
    <x v="0"/>
    <s v="2012"/>
    <d v="2012-08-01T00:00:00"/>
    <d v="2012-08-01T00:00:00"/>
    <s v="34300Z000-PG0905-Putnam U2"/>
    <x v="2"/>
    <s v="145.0245 : FUEL OIL FLOW DIVIDER"/>
    <x v="0"/>
    <s v="Retirement"/>
    <x v="0"/>
    <d v="2014-12-01T00:00:00"/>
    <x v="0"/>
    <n v="-1"/>
    <n v="-1048.6300000000001"/>
  </r>
  <r>
    <n v="674119908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2 : TRANSITION NOZZLE"/>
    <x v="0"/>
    <s v="Retirement"/>
    <x v="0"/>
    <d v="2014-12-01T00:00:00"/>
    <x v="0"/>
    <n v="-1"/>
    <n v="-137713.32999999999"/>
  </r>
  <r>
    <n v="674119913"/>
    <s v="Putnam Comm"/>
    <s v="PUTNAM PLANT STOREROOM - 5012905007"/>
    <s v="101000 Electric Plant In Service"/>
    <x v="0"/>
    <s v="2012"/>
    <d v="2012-11-01T00:00:00"/>
    <d v="2012-11-01T00:00:00"/>
    <s v="34300Z000-PG0905-Putnam Comm"/>
    <x v="2"/>
    <s v="145.0245 : FUEL OIL FLOW DIVIDER"/>
    <x v="0"/>
    <s v="Retirement"/>
    <x v="0"/>
    <d v="2014-12-01T00:00:00"/>
    <x v="0"/>
    <n v="-1"/>
    <n v="-14411.76"/>
  </r>
  <r>
    <n v="674119918"/>
    <s v="Putnam Comm"/>
    <s v="PUTNAM PLANT STOREROOM - 5012905007"/>
    <s v="101000 Electric Plant In Service"/>
    <x v="0"/>
    <s v="2013"/>
    <d v="2013-06-01T00:00:00"/>
    <d v="2013-06-01T00:00:00"/>
    <s v="34300Z000-PG0905-Putnam Comm"/>
    <x v="2"/>
    <s v="145.0253 : CLAMSHELLS"/>
    <x v="0"/>
    <s v="Retirement"/>
    <x v="0"/>
    <d v="2014-12-01T00:00:00"/>
    <x v="0"/>
    <n v="-1"/>
    <n v="-22999.56"/>
  </r>
  <r>
    <n v="674119923"/>
    <s v="Putnam Comm"/>
    <s v="PUTNAM PLANT STOREROOM - 5012905007"/>
    <s v="101000 Electric Plant In Service"/>
    <x v="0"/>
    <s v="2013"/>
    <d v="2013-06-01T00:00:00"/>
    <d v="2013-06-01T00:00:00"/>
    <s v="34300Z000-PG0905-Putnam Comm"/>
    <x v="2"/>
    <s v="145.0280 : TRAN SEALS (INNER &amp; OUT"/>
    <x v="0"/>
    <s v="Retirement"/>
    <x v="0"/>
    <d v="2014-12-01T00:00:00"/>
    <x v="0"/>
    <n v="-1"/>
    <n v="-10271.52"/>
  </r>
  <r>
    <n v="674119928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63 : FUEL NOZZLE"/>
    <x v="0"/>
    <s v="Retirement"/>
    <x v="0"/>
    <d v="2014-12-01T00:00:00"/>
    <x v="0"/>
    <n v="-1"/>
    <n v="-60493.08"/>
  </r>
  <r>
    <n v="674119933"/>
    <s v="Putnam Comm"/>
    <s v="PUTNAM PLANT STOREROOM - 5012905007"/>
    <s v="101000 Electric Plant In Service"/>
    <x v="0"/>
    <s v="2013"/>
    <d v="2013-10-01T00:00:00"/>
    <d v="2013-10-01T00:00:00"/>
    <s v="34300Z000-PG0905-Putnam Comm"/>
    <x v="2"/>
    <s v="145.0269 : TURBINE BLADES(STATIONAR"/>
    <x v="0"/>
    <s v="Retirement"/>
    <x v="0"/>
    <d v="2014-12-01T00:00:00"/>
    <x v="0"/>
    <n v="-1"/>
    <n v="-138948.23000000001"/>
  </r>
  <r>
    <n v="674119938"/>
    <s v="Putnam Comm"/>
    <s v="PUTNAM PLANT STOREROOM - 5012905007"/>
    <s v="101000 Electric Plant In Service"/>
    <x v="0"/>
    <s v="2013"/>
    <d v="2013-10-01T00:00:00"/>
    <d v="2013-10-01T00:00:00"/>
    <s v="34300Z000-PG0905-Putnam Comm"/>
    <x v="2"/>
    <s v="145.0269 : TURBINE BLADES(STATIONAR"/>
    <x v="0"/>
    <s v="Retirement"/>
    <x v="0"/>
    <d v="2014-12-01T00:00:00"/>
    <x v="0"/>
    <n v="-1"/>
    <n v="-77879.600000000006"/>
  </r>
  <r>
    <n v="674119943"/>
    <s v="Putnam Comm"/>
    <s v="PUTNAM PLANT STOREROOM - 5012905007"/>
    <s v="101000 Electric Plant In Service"/>
    <x v="0"/>
    <s v="2013"/>
    <d v="2013-08-01T00:00:00"/>
    <d v="2013-09-01T00:00:00"/>
    <s v="34300Z000-PG0905-Putnam Comm"/>
    <x v="2"/>
    <s v="145.0269 : TURBINE BLADES(STATIONAR"/>
    <x v="0"/>
    <s v="Retirement"/>
    <x v="0"/>
    <d v="2014-12-01T00:00:00"/>
    <x v="0"/>
    <n v="-1"/>
    <n v="-16942.86"/>
  </r>
  <r>
    <n v="674119948"/>
    <s v="Putnam Comm"/>
    <s v="PUTNAM PLANT STOREROOM - 5012905007"/>
    <s v="101000 Electric Plant In Service"/>
    <x v="0"/>
    <s v="2013"/>
    <d v="2013-08-01T00:00:00"/>
    <d v="2013-08-01T00:00:00"/>
    <s v="34300Z000-PG0905-Putnam Comm"/>
    <x v="2"/>
    <s v="145.0259 : BURNER BASKET"/>
    <x v="0"/>
    <s v="Retirement"/>
    <x v="0"/>
    <d v="2014-12-01T00:00:00"/>
    <x v="0"/>
    <n v="-1"/>
    <n v="-73448.39"/>
  </r>
  <r>
    <n v="674119957"/>
    <s v="Putnam Comm"/>
    <s v="PUTNAM PLANT STOREROOM - 5012905007"/>
    <s v="101000 Electric Plant In Service"/>
    <x v="0"/>
    <s v="2012"/>
    <d v="2012-12-01T00:00:00"/>
    <d v="2013-01-01T00:00:00"/>
    <s v="34300Z000-PG0905-Putnam Comm"/>
    <x v="2"/>
    <s v="378.3755 : PUMP COMPLETE"/>
    <x v="0"/>
    <s v="Retirement"/>
    <x v="0"/>
    <d v="2014-12-01T00:00:00"/>
    <x v="0"/>
    <n v="0"/>
    <n v="-77324.12"/>
  </r>
  <r>
    <n v="674119962"/>
    <s v="Putnam Comm"/>
    <s v="PUTNAM POWER PLANT COMMON - 5012905000"/>
    <s v="101000 Electric Plant In Service"/>
    <x v="0"/>
    <s v="2012"/>
    <d v="2012-09-01T00:00:00"/>
    <d v="2012-09-01T00:00:00"/>
    <s v="34300Z000-PG0905-Putnam Comm"/>
    <x v="2"/>
    <s v="376.3692 : DRIVE, ELECTRIC MOTOR, C"/>
    <x v="0"/>
    <s v="Retirement"/>
    <x v="0"/>
    <d v="2014-12-01T00:00:00"/>
    <x v="0"/>
    <n v="-1"/>
    <n v="-23921.29"/>
  </r>
  <r>
    <n v="674119969"/>
    <s v="Putnam Comm"/>
    <s v="PUTNAM POWER PLANT COMMON - 5012905000"/>
    <s v="101000 Electric Plant In Service"/>
    <x v="0"/>
    <s v="2013"/>
    <d v="2013-04-01T00:00:00"/>
    <d v="2013-01-01T00:00:00"/>
    <s v="34300Z000-PG0905-Putnam Comm"/>
    <x v="2"/>
    <s v="365.4020 : CHLORINATION SYSTEM EQUI"/>
    <x v="0"/>
    <s v="Retirement"/>
    <x v="0"/>
    <d v="2014-12-01T00:00:00"/>
    <x v="0"/>
    <n v="-1"/>
    <n v="-164782.48000000001"/>
  </r>
  <r>
    <n v="674119974"/>
    <s v="Putnam Comm"/>
    <s v="PUTNAM POWER PLANT COMMON - 5012905000"/>
    <s v="101000 Electric Plant In Service"/>
    <x v="0"/>
    <s v="2012"/>
    <d v="2012-10-01T00:00:00"/>
    <d v="2012-11-01T00:00:00"/>
    <s v="34300Z000-PG0905-Putnam Comm"/>
    <x v="2"/>
    <s v="376.3692 : DRIVE, ELECTRIC MOTOR, C"/>
    <x v="0"/>
    <s v="Retirement"/>
    <x v="0"/>
    <d v="2014-12-01T00:00:00"/>
    <x v="0"/>
    <n v="0"/>
    <n v="-655.16"/>
  </r>
  <r>
    <n v="674119981"/>
    <s v="Putnam U1"/>
    <s v="PUTNAM UNIT #1 - 5012905100"/>
    <s v="101000 Electric Plant In Service"/>
    <x v="0"/>
    <s v="2013"/>
    <d v="2013-04-01T00:00:00"/>
    <d v="2013-04-01T00:00:00"/>
    <s v="34300Z000-PG0905-Putnam U1"/>
    <x v="2"/>
    <s v="144.0219 : SPECIAL VALVE"/>
    <x v="0"/>
    <s v="Retirement"/>
    <x v="0"/>
    <d v="2014-12-01T00:00:00"/>
    <x v="0"/>
    <n v="-1"/>
    <n v="-59206.2"/>
  </r>
  <r>
    <n v="674119986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4.0219 : SPECIAL VALVE"/>
    <x v="0"/>
    <s v="Retirement"/>
    <x v="0"/>
    <d v="2014-12-01T00:00:00"/>
    <x v="0"/>
    <n v="0"/>
    <n v="-1851.64"/>
  </r>
  <r>
    <n v="674119991"/>
    <s v="Putnam Comm"/>
    <s v="PUTNAM PLANT STOREROOM - 5012905007"/>
    <s v="101000 Electric Plant In Service"/>
    <x v="0"/>
    <s v="2014"/>
    <d v="2014-01-01T00:00:00"/>
    <d v="2014-01-01T00:00:00"/>
    <s v="34300Z000-PG0905-Putnam Comm"/>
    <x v="2"/>
    <s v="144.0219 : SPECIAL VALVE"/>
    <x v="0"/>
    <s v="Retirement"/>
    <x v="0"/>
    <d v="2014-12-01T00:00:00"/>
    <x v="0"/>
    <n v="-2"/>
    <n v="-13003.04"/>
  </r>
  <r>
    <n v="674119997"/>
    <s v="Putnam Comm"/>
    <s v="PUTNAM PLANT STOREROOM - 5012905007"/>
    <s v="101000 Electric Plant In Service"/>
    <x v="0"/>
    <s v="2013"/>
    <d v="2013-07-01T00:00:00"/>
    <d v="2013-07-01T00:00:00"/>
    <s v="34300Z000-PG0905-Putnam Comm"/>
    <x v="2"/>
    <s v="144.0219 : SPECIAL VALVE"/>
    <x v="0"/>
    <s v="Retirement"/>
    <x v="0"/>
    <d v="2014-12-01T00:00:00"/>
    <x v="0"/>
    <n v="-1"/>
    <n v="-8495.7800000000007"/>
  </r>
  <r>
    <n v="674120002"/>
    <s v="Putnam U2"/>
    <s v="PUTNAM UNIT #2 - 5012905200"/>
    <s v="101000 Electric Plant In Service"/>
    <x v="0"/>
    <s v="2013"/>
    <d v="2013-04-01T00:00:00"/>
    <d v="2013-04-01T00:00:00"/>
    <s v="34300Z000-PG0905-Putnam U2"/>
    <x v="2"/>
    <s v="834.9338 : INLET AIR FILTERS-Primar"/>
    <x v="0"/>
    <s v="Retirement"/>
    <x v="0"/>
    <d v="2014-12-01T00:00:00"/>
    <x v="0"/>
    <n v="-1"/>
    <n v="-25079.99"/>
  </r>
  <r>
    <n v="674120007"/>
    <s v="Putnam Comm"/>
    <s v="PUTNAM POWER PLANT COMMON - 5012905000"/>
    <s v="101000 Electric Plant In Service"/>
    <x v="0"/>
    <s v="2013"/>
    <d v="2013-06-01T00:00:00"/>
    <d v="2013-01-01T00:00:00"/>
    <s v="34300Z000-PG0905-Putnam Comm"/>
    <x v="2"/>
    <s v="801.9137 : CONTROL/INSTRUMENTATION "/>
    <x v="0"/>
    <s v="Retirement"/>
    <x v="0"/>
    <d v="2014-12-01T00:00:00"/>
    <x v="0"/>
    <n v="-1"/>
    <n v="-100885.15"/>
  </r>
  <r>
    <n v="674120012"/>
    <s v="Putnam Comm"/>
    <s v="PUTNAM POWER PLANT COMMON - 5012905000"/>
    <s v="101000 Electric Plant In Service"/>
    <x v="0"/>
    <s v="2013"/>
    <d v="2013-04-01T00:00:00"/>
    <d v="2013-04-01T00:00:00"/>
    <s v="34300Z000-PG0905-Putnam Comm"/>
    <x v="2"/>
    <s v="376.3692 : DRIVE, ELECTRIC MOTOR, C"/>
    <x v="0"/>
    <s v="Retirement"/>
    <x v="0"/>
    <d v="2014-12-01T00:00:00"/>
    <x v="0"/>
    <n v="-1"/>
    <n v="-19166.490000000002"/>
  </r>
  <r>
    <n v="674120017"/>
    <s v="Putnam Comm"/>
    <s v="PUTNAM POWER PLANT COMMON - 5012905000"/>
    <s v="101000 Electric Plant In Service"/>
    <x v="0"/>
    <s v="2013"/>
    <d v="2013-08-01T00:00:00"/>
    <d v="2013-08-01T00:00:00"/>
    <s v="34300Z000-PG0905-Putnam Comm"/>
    <x v="2"/>
    <s v="376.3692 : DRIVE, ELECTRIC MOTOR, C"/>
    <x v="0"/>
    <s v="Retirement"/>
    <x v="0"/>
    <d v="2014-12-01T00:00:00"/>
    <x v="0"/>
    <n v="-2"/>
    <n v="-73535.75"/>
  </r>
  <r>
    <n v="674120022"/>
    <s v="Putnam U1"/>
    <s v="PUTNAM UNIT #1 - 5012905100"/>
    <s v="101000 Electric Plant In Service"/>
    <x v="0"/>
    <s v="2012"/>
    <d v="2012-11-01T00:00:00"/>
    <d v="2012-11-01T00:00:00"/>
    <s v="34300Z000-PG0905-Putnam U1"/>
    <x v="2"/>
    <s v="144.0227 : DRIVE, ELECTRIC MOTOR, C"/>
    <x v="0"/>
    <s v="Retirement"/>
    <x v="0"/>
    <d v="2014-12-01T00:00:00"/>
    <x v="0"/>
    <n v="-1"/>
    <n v="-4908.6400000000003"/>
  </r>
  <r>
    <n v="674120027"/>
    <s v="Putnam Comm"/>
    <s v="PUTNAM POWER PLANT COMMON - 5012905000"/>
    <s v="101000 Electric Plant In Service"/>
    <x v="0"/>
    <s v="2013"/>
    <d v="2013-04-01T00:00:00"/>
    <d v="2013-04-01T00:00:00"/>
    <s v="34300Z000-PG0905-Putnam Comm"/>
    <x v="2"/>
    <s v="376.3693 : FAN/BLOWER, COMPLETE"/>
    <x v="0"/>
    <s v="Retirement"/>
    <x v="0"/>
    <d v="2014-12-01T00:00:00"/>
    <x v="0"/>
    <n v="-1"/>
    <n v="-121145.01"/>
  </r>
  <r>
    <n v="674120032"/>
    <s v="Putnam Comm"/>
    <s v="PUTNAM POWER PLANT COMMON - 5012905000"/>
    <s v="101000 Electric Plant In Service"/>
    <x v="0"/>
    <s v="2013"/>
    <d v="2013-04-01T00:00:00"/>
    <d v="2013-04-01T00:00:00"/>
    <s v="34300Z000-PG0905-Putnam Comm"/>
    <x v="2"/>
    <s v="376.3693 : FAN/BLOWER, COMPLETE"/>
    <x v="0"/>
    <s v="Retirement"/>
    <x v="0"/>
    <d v="2014-12-01T00:00:00"/>
    <x v="0"/>
    <n v="-1"/>
    <n v="-55150.18"/>
  </r>
  <r>
    <n v="674120042"/>
    <s v="Putnam Comm"/>
    <s v="PUTNAM PLANT STOREROOM - 5012905007"/>
    <s v="101000 Electric Plant In Service"/>
    <x v="0"/>
    <s v="2012"/>
    <d v="2012-12-01T00:00:00"/>
    <d v="2012-12-01T00:00:00"/>
    <s v="34300Z000-PG0905-Putnam Comm"/>
    <x v="2"/>
    <s v="144.0227 : DRIVE, ELECTRIC MOTOR, C"/>
    <x v="0"/>
    <s v="Retirement"/>
    <x v="0"/>
    <d v="2014-12-01T00:00:00"/>
    <x v="0"/>
    <n v="0"/>
    <n v="-40494.28"/>
  </r>
  <r>
    <n v="674120053"/>
    <s v="Putnam Comm"/>
    <s v="PUTNAM POWER PLANT COMMON - 5012905000"/>
    <s v="101000 Electric Plant In Service"/>
    <x v="0"/>
    <s v="2013"/>
    <d v="2013-03-01T00:00:00"/>
    <d v="2013-01-01T00:00:00"/>
    <s v="34100Z000-PG0905-Putnam Comm"/>
    <x v="0"/>
    <s v="501.6024 : PIPING"/>
    <x v="0"/>
    <s v="Retirement"/>
    <x v="0"/>
    <d v="2014-12-01T00:00:00"/>
    <x v="0"/>
    <n v="-850"/>
    <n v="-28808.01"/>
  </r>
  <r>
    <n v="674120058"/>
    <s v="Putnam U2"/>
    <s v="PUTNAM UNIT #2 - 5012905200"/>
    <s v="101000 Electric Plant In Service"/>
    <x v="0"/>
    <s v="2013"/>
    <d v="2013-03-01T00:00:00"/>
    <d v="2013-03-01T00:00:00"/>
    <s v="34300Z000-PG0905-Putnam U2"/>
    <x v="2"/>
    <s v="838.9381 : TORQUE CONVERTER"/>
    <x v="0"/>
    <s v="Retirement"/>
    <x v="0"/>
    <d v="2014-12-01T00:00:00"/>
    <x v="0"/>
    <n v="-1"/>
    <n v="-8555.41"/>
  </r>
  <r>
    <n v="674120063"/>
    <s v="Putnam Comm"/>
    <s v="PUTNAM PLANT STOREROOM - 5012905007"/>
    <s v="101000 Electric Plant In Service"/>
    <x v="0"/>
    <s v="2013"/>
    <d v="2013-12-01T00:00:00"/>
    <d v="2013-12-01T00:00:00"/>
    <s v="34300Z000-PG0905-Putnam Comm"/>
    <x v="2"/>
    <s v="838.9381 : TORQUE CONVERTER"/>
    <x v="0"/>
    <s v="Retirement"/>
    <x v="0"/>
    <d v="2014-12-01T00:00:00"/>
    <x v="0"/>
    <n v="-2"/>
    <n v="-158306.79999999999"/>
  </r>
  <r>
    <n v="674120068"/>
    <s v="Putnam U2"/>
    <s v="PUTNAM UNIT #2 - 5012905200"/>
    <s v="101000 Electric Plant In Service"/>
    <x v="0"/>
    <s v="2013"/>
    <d v="2013-05-01T00:00:00"/>
    <d v="2013-05-01T00:00:00"/>
    <s v="34300Z000-PG0905-Putnam U2"/>
    <x v="2"/>
    <s v="144.0230 : PUMP COMPLETE"/>
    <x v="0"/>
    <s v="Retirement"/>
    <x v="0"/>
    <d v="2014-12-01T00:00:00"/>
    <x v="0"/>
    <n v="0"/>
    <n v="-8212.91"/>
  </r>
  <r>
    <n v="674120073"/>
    <s v="Putnam Comm"/>
    <s v="PUTNAM PLANT STOREROOM - 5012905007"/>
    <s v="101000 Electric Plant In Service"/>
    <x v="0"/>
    <s v="2013"/>
    <d v="2013-10-01T00:00:00"/>
    <d v="2013-10-01T00:00:00"/>
    <s v="34300Z000-PG0905-Putnam Comm"/>
    <x v="2"/>
    <s v="144.0230 : PUMP COMPLETE"/>
    <x v="0"/>
    <s v="Retirement"/>
    <x v="0"/>
    <d v="2014-12-01T00:00:00"/>
    <x v="0"/>
    <n v="-1"/>
    <n v="-136500.65"/>
  </r>
  <r>
    <n v="674120081"/>
    <s v="Putnam Comm"/>
    <s v="PUTNAM PLANT STOREROOM - 5012905007"/>
    <s v="101000 Electric Plant In Service"/>
    <x v="0"/>
    <s v="2013"/>
    <d v="2013-12-01T00:00:00"/>
    <d v="2013-12-01T00:00:00"/>
    <s v="34300Z000-PG0905-Putnam Comm"/>
    <x v="2"/>
    <s v="143.0173 : PUMP COMPLETE"/>
    <x v="0"/>
    <s v="Retirement"/>
    <x v="0"/>
    <d v="2014-12-01T00:00:00"/>
    <x v="0"/>
    <n v="0"/>
    <n v="-39046.300000000003"/>
  </r>
  <r>
    <n v="674120086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3.0173 : PUMP COMPLETE"/>
    <x v="0"/>
    <s v="Retirement"/>
    <x v="0"/>
    <d v="2014-12-01T00:00:00"/>
    <x v="0"/>
    <n v="-1"/>
    <n v="-5133.62"/>
  </r>
  <r>
    <n v="674120091"/>
    <s v="Putnam U2"/>
    <s v="PUTNAM UNIT #2 - 5012905200"/>
    <s v="101000 Electric Plant In Service"/>
    <x v="0"/>
    <s v="2013"/>
    <d v="2013-11-01T00:00:00"/>
    <d v="2013-11-01T00:00:00"/>
    <s v="34300Z000-PG0905-Putnam U2"/>
    <x v="2"/>
    <s v="838.9381 : TORQUE CONVERTER"/>
    <x v="0"/>
    <s v="Retirement"/>
    <x v="0"/>
    <d v="2014-12-01T00:00:00"/>
    <x v="0"/>
    <n v="0"/>
    <n v="-9223.5499999999993"/>
  </r>
  <r>
    <n v="674120096"/>
    <s v="Putnam Comm"/>
    <s v="PUTNAM PLANT STOREROOM - 5012905007"/>
    <s v="101000 Electric Plant In Service"/>
    <x v="0"/>
    <s v="2014"/>
    <d v="2014-03-01T00:00:00"/>
    <d v="2014-03-01T00:00:00"/>
    <s v="34300Z000-PG0905-Putnam Comm"/>
    <x v="2"/>
    <s v="838.9381 : TORQUE CONVERTER"/>
    <x v="0"/>
    <s v="Retirement"/>
    <x v="0"/>
    <d v="2014-12-01T00:00:00"/>
    <x v="0"/>
    <n v="-1"/>
    <n v="-72981.02"/>
  </r>
  <r>
    <n v="674120101"/>
    <s v="Putnam U2"/>
    <s v="PUTNAM UNIT #2 - 5012905200"/>
    <s v="101000 Electric Plant In Service"/>
    <x v="0"/>
    <s v="2013"/>
    <d v="2013-11-01T00:00:00"/>
    <d v="2013-01-01T00:00:00"/>
    <s v="34300Z000-PG0905-Putnam U2"/>
    <x v="2"/>
    <s v="834.9336 : INLET DUCT, WITH INSULAT"/>
    <x v="0"/>
    <s v="Retirement"/>
    <x v="0"/>
    <d v="2014-12-01T00:00:00"/>
    <x v="0"/>
    <n v="-1"/>
    <n v="-482196.08"/>
  </r>
  <r>
    <n v="674120106"/>
    <s v="Putnam U2"/>
    <s v="PUTNAM UNIT #2 - 5012905200"/>
    <s v="101000 Electric Plant In Service"/>
    <x v="0"/>
    <s v="2013"/>
    <d v="2013-11-01T00:00:00"/>
    <d v="2013-11-01T00:00:00"/>
    <s v="34400Z000-PG0905-Putnam U2"/>
    <x v="3"/>
    <s v="467.5559 : HEAT EXCHANGER, SHELL"/>
    <x v="0"/>
    <s v="Retirement"/>
    <x v="0"/>
    <d v="2014-12-01T00:00:00"/>
    <x v="0"/>
    <n v="-1"/>
    <n v="-152382.25"/>
  </r>
  <r>
    <n v="674120111"/>
    <s v="Putnam U2"/>
    <s v="PUTNAM UNIT #2 - 5012905200"/>
    <s v="101000 Electric Plant In Service"/>
    <x v="0"/>
    <s v="2013"/>
    <d v="2013-04-01T00:00:00"/>
    <d v="2013-04-01T00:00:00"/>
    <s v="34300Z000-PG0905-Putnam U2"/>
    <x v="2"/>
    <s v="145.0235 : VALVE, SPECIAL"/>
    <x v="0"/>
    <s v="Retirement"/>
    <x v="0"/>
    <d v="2014-12-01T00:00:00"/>
    <x v="0"/>
    <n v="-1"/>
    <n v="-3566.93"/>
  </r>
  <r>
    <n v="674120116"/>
    <s v="Putnam U1"/>
    <s v="PUTNAM UNIT #1 - 5012905100"/>
    <s v="101000 Electric Plant In Service"/>
    <x v="0"/>
    <s v="2014"/>
    <d v="2014-05-01T00:00:00"/>
    <d v="2014-05-01T00:00:00"/>
    <s v="34400Z000-PG0905-Putnam U1"/>
    <x v="3"/>
    <s v="467.5559 : HEAT EXCHANGER, SHELL"/>
    <x v="0"/>
    <s v="Retirement"/>
    <x v="0"/>
    <d v="2014-12-01T00:00:00"/>
    <x v="0"/>
    <n v="-1"/>
    <n v="-138634.79999999999"/>
  </r>
  <r>
    <n v="674120121"/>
    <s v="Putnam U1"/>
    <s v="PUTNAM UNIT #1 - 5012905100"/>
    <s v="101000 Electric Plant In Service"/>
    <x v="0"/>
    <s v="2013"/>
    <d v="2013-04-01T00:00:00"/>
    <d v="2013-01-01T00:00:00"/>
    <s v="34400Z000-PG0905-Putnam U1"/>
    <x v="3"/>
    <s v="469.5603 : HYDROGEN GAS DRYER"/>
    <x v="0"/>
    <s v="Retirement"/>
    <x v="0"/>
    <d v="2014-12-01T00:00:00"/>
    <x v="0"/>
    <n v="-1"/>
    <n v="-92689.59"/>
  </r>
  <r>
    <n v="674120126"/>
    <s v="Putnam Comm"/>
    <s v="PUTNAM POWER PLANT COMMON - 5012905000"/>
    <s v="101000 Electric Plant In Service"/>
    <x v="0"/>
    <s v="2012"/>
    <d v="2012-11-01T00:00:00"/>
    <d v="2012-11-01T00:00:00"/>
    <s v="34100Z000-PG0905-Putnam Comm"/>
    <x v="0"/>
    <s v="413.4265 : DRIVE, ELECTRIC MOTOR, C"/>
    <x v="0"/>
    <s v="Retirement"/>
    <x v="0"/>
    <d v="2014-12-01T00:00:00"/>
    <x v="0"/>
    <n v="-1"/>
    <n v="-4835.78"/>
  </r>
  <r>
    <n v="674120135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2 : TRANSITION NOZZLE"/>
    <x v="0"/>
    <s v="Retirement"/>
    <x v="0"/>
    <d v="2014-12-01T00:00:00"/>
    <x v="0"/>
    <n v="-1"/>
    <n v="-137713.32999999999"/>
  </r>
  <r>
    <n v="674120140"/>
    <s v="Putnam Comm"/>
    <s v="PUTNAM PLANT STOREROOM - 5012905007"/>
    <s v="101000 Electric Plant In Service"/>
    <x v="0"/>
    <s v="2013"/>
    <d v="2013-07-01T00:00:00"/>
    <d v="2013-07-01T00:00:00"/>
    <s v="34300Z000-PG0905-Putnam Comm"/>
    <x v="2"/>
    <s v="145.0253 : CLAMSHELLS"/>
    <x v="0"/>
    <s v="Retirement"/>
    <x v="0"/>
    <d v="2014-12-01T00:00:00"/>
    <x v="0"/>
    <n v="-1"/>
    <n v="-46556.34"/>
  </r>
  <r>
    <n v="674120145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59 : BURNER BASKET"/>
    <x v="0"/>
    <s v="Retirement"/>
    <x v="0"/>
    <d v="2014-12-01T00:00:00"/>
    <x v="0"/>
    <n v="-1"/>
    <n v="-72541.61"/>
  </r>
  <r>
    <n v="674120150"/>
    <s v="Putnam Comm"/>
    <s v="PUTNAM PLANT STOREROOM - 5012905007"/>
    <s v="101000 Electric Plant In Service"/>
    <x v="0"/>
    <s v="2013"/>
    <d v="2013-06-01T00:00:00"/>
    <d v="2013-06-01T00:00:00"/>
    <s v="34300Z000-PG0905-Putnam Comm"/>
    <x v="2"/>
    <s v="145.0280 : TRAN SEALS (INNER &amp; OUT"/>
    <x v="0"/>
    <s v="Retirement"/>
    <x v="0"/>
    <d v="2014-12-01T00:00:00"/>
    <x v="0"/>
    <n v="-1"/>
    <n v="-10271.52"/>
  </r>
  <r>
    <n v="674120156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63 : FUEL NOZZLE"/>
    <x v="0"/>
    <s v="Retirement"/>
    <x v="0"/>
    <d v="2014-12-01T00:00:00"/>
    <x v="0"/>
    <n v="-1"/>
    <n v="-59378.79"/>
  </r>
  <r>
    <n v="674120161"/>
    <s v="Putnam Comm"/>
    <s v="PUTNAM PLANT STOREROOM - 5012905007"/>
    <s v="101000 Electric Plant In Service"/>
    <x v="0"/>
    <s v="2013"/>
    <d v="2013-10-01T00:00:00"/>
    <d v="2013-11-01T00:00:00"/>
    <s v="34300Z000-PG0905-Putnam Comm"/>
    <x v="2"/>
    <s v="145.0268 : TURBINE BLADES (ROTATING"/>
    <x v="0"/>
    <s v="Retirement"/>
    <x v="0"/>
    <d v="2014-12-01T00:00:00"/>
    <x v="0"/>
    <n v="-1"/>
    <n v="-97519.42"/>
  </r>
  <r>
    <n v="674120166"/>
    <s v="Putnam Comm"/>
    <s v="PUTNAM PLANT STOREROOM - 5012905007"/>
    <s v="101000 Electric Plant In Service"/>
    <x v="0"/>
    <s v="2013"/>
    <d v="2013-09-01T00:00:00"/>
    <d v="2013-10-01T00:00:00"/>
    <s v="34300Z000-PG0905-Putnam Comm"/>
    <x v="2"/>
    <s v="145.0268 : TURBINE BLADES (ROTATING"/>
    <x v="0"/>
    <s v="Retirement"/>
    <x v="0"/>
    <d v="2014-12-01T00:00:00"/>
    <x v="0"/>
    <n v="-1"/>
    <n v="-20832.39"/>
  </r>
  <r>
    <n v="674120172"/>
    <s v="Putnam Comm"/>
    <s v="PUTNAM PLANT STOREROOM - 5012905007"/>
    <s v="101000 Electric Plant In Service"/>
    <x v="0"/>
    <s v="2013"/>
    <d v="2013-08-01T00:00:00"/>
    <d v="2013-08-01T00:00:00"/>
    <s v="34300Z000-PG0905-Putnam Comm"/>
    <x v="2"/>
    <s v="145.0268 : TURBINE BLADES (ROTATING"/>
    <x v="0"/>
    <s v="Retirement"/>
    <x v="0"/>
    <d v="2014-12-01T00:00:00"/>
    <x v="0"/>
    <n v="-1"/>
    <n v="-40412.99"/>
  </r>
  <r>
    <n v="674120177"/>
    <s v="Putnam Comm"/>
    <s v="PUTNAM PLANT STOREROOM - 5012905007"/>
    <s v="101000 Electric Plant In Service"/>
    <x v="0"/>
    <s v="2013"/>
    <d v="2013-10-01T00:00:00"/>
    <d v="2013-10-01T00:00:00"/>
    <s v="34300Z000-PG0905-Putnam Comm"/>
    <x v="2"/>
    <s v="145.0269 : TURBINE BLADES(STATIONAR"/>
    <x v="0"/>
    <s v="Retirement"/>
    <x v="0"/>
    <d v="2014-12-01T00:00:00"/>
    <x v="0"/>
    <n v="0"/>
    <n v="-138948.23000000001"/>
  </r>
  <r>
    <n v="674120182"/>
    <s v="Putnam Comm"/>
    <s v="PUTNAM PLANT STOREROOM - 5012905007"/>
    <s v="101000 Electric Plant In Service"/>
    <x v="0"/>
    <s v="2013"/>
    <d v="2013-09-01T00:00:00"/>
    <d v="2013-09-01T00:00:00"/>
    <s v="34300Z000-PG0905-Putnam Comm"/>
    <x v="2"/>
    <s v="145.0269 : TURBINE BLADES(STATIONAR"/>
    <x v="0"/>
    <s v="Retirement"/>
    <x v="0"/>
    <d v="2014-12-01T00:00:00"/>
    <x v="0"/>
    <n v="-1"/>
    <n v="-23432.7"/>
  </r>
  <r>
    <n v="674120187"/>
    <s v="Putnam U1"/>
    <s v="PUTNAM UNIT #1 - 5012905100"/>
    <s v="101000 Electric Plant In Service"/>
    <x v="0"/>
    <s v="2013"/>
    <d v="2013-04-01T00:00:00"/>
    <d v="2013-07-01T00:00:00"/>
    <s v="34300Z000-PG0905-Putnam U1"/>
    <x v="2"/>
    <s v="143.0169 : DRIVE, ELECTRIC MOTOR, C"/>
    <x v="0"/>
    <s v="Retirement"/>
    <x v="0"/>
    <d v="2014-12-01T00:00:00"/>
    <x v="0"/>
    <n v="-1"/>
    <n v="-192.55"/>
  </r>
  <r>
    <n v="674120192"/>
    <s v="Putnam Comm"/>
    <s v="PUTNAM PLANT STOREROOM - 5012905007"/>
    <s v="101000 Electric Plant In Service"/>
    <x v="0"/>
    <s v="2013"/>
    <d v="2013-04-01T00:00:00"/>
    <d v="2013-05-01T00:00:00"/>
    <s v="34300Z000-PG0905-Putnam Comm"/>
    <x v="2"/>
    <s v="143.0169 : DRIVE, ELECTRIC MOTOR, C"/>
    <x v="0"/>
    <s v="Retirement"/>
    <x v="0"/>
    <d v="2014-12-01T00:00:00"/>
    <x v="0"/>
    <n v="-1"/>
    <n v="-12758.77"/>
  </r>
  <r>
    <n v="674120198"/>
    <s v="Putnam U2"/>
    <s v="PUTNAM UNIT #2 - 5012905200"/>
    <s v="101000 Electric Plant In Service"/>
    <x v="0"/>
    <s v="2014"/>
    <d v="2014-02-01T00:00:00"/>
    <d v="2014-02-01T00:00:00"/>
    <s v="34300Z000-PG0905-Putnam U2"/>
    <x v="2"/>
    <s v="143.0169 : DRIVE, ELECTRIC MOTOR, C"/>
    <x v="0"/>
    <s v="Retirement"/>
    <x v="0"/>
    <d v="2014-12-01T00:00:00"/>
    <x v="0"/>
    <n v="0"/>
    <n v="-1217.1500000000001"/>
  </r>
  <r>
    <n v="674120204"/>
    <s v="Putnam Comm"/>
    <s v="PUTNAM PLANT STOREROOM - 5012905007"/>
    <s v="101000 Electric Plant In Service"/>
    <x v="0"/>
    <s v="2014"/>
    <d v="2014-03-01T00:00:00"/>
    <d v="2014-03-01T00:00:00"/>
    <s v="34300Z000-PG0905-Putnam Comm"/>
    <x v="2"/>
    <s v="143.0169 : DRIVE, ELECTRIC MOTOR, C"/>
    <x v="0"/>
    <s v="Retirement"/>
    <x v="0"/>
    <d v="2014-12-01T00:00:00"/>
    <x v="0"/>
    <n v="-1"/>
    <n v="-4933.1400000000003"/>
  </r>
  <r>
    <n v="674120209"/>
    <s v="Putnam Comm"/>
    <s v="PUTNAM POWER PLANT COMMON - 5012905000"/>
    <s v="101000 Electric Plant In Service"/>
    <x v="0"/>
    <s v="2013"/>
    <d v="2013-04-01T00:00:00"/>
    <d v="2013-06-01T00:00:00"/>
    <s v="34100Z000-PG0905-Putnam Comm"/>
    <x v="0"/>
    <s v="413.4265 : DRIVE, ELECTRIC MOTOR, C"/>
    <x v="0"/>
    <s v="Retirement"/>
    <x v="0"/>
    <d v="2014-12-01T00:00:00"/>
    <x v="0"/>
    <n v="-1"/>
    <n v="-6781.25"/>
  </r>
  <r>
    <n v="674120214"/>
    <s v="Putnam U2"/>
    <s v="PUTNAM UNIT #2 - 5012905200"/>
    <s v="101000 Electric Plant In Service"/>
    <x v="0"/>
    <s v="2013"/>
    <d v="2013-11-01T00:00:00"/>
    <d v="2013-01-01T00:00:00"/>
    <s v="34400Z000-PG0905-Putnam U2"/>
    <x v="3"/>
    <s v="469.5603 : HYDROGEN GAS DRYER"/>
    <x v="0"/>
    <s v="Retirement"/>
    <x v="0"/>
    <d v="2014-12-01T00:00:00"/>
    <x v="0"/>
    <n v="-2"/>
    <n v="-225356.09"/>
  </r>
  <r>
    <n v="674120223"/>
    <s v="Putnam Comm"/>
    <s v="PUTNAM PLANT STOREROOM - 5012905007"/>
    <s v="101000 Electric Plant In Service"/>
    <x v="0"/>
    <s v="2013"/>
    <d v="2013-07-01T00:00:00"/>
    <d v="2013-07-01T00:00:00"/>
    <s v="34400Z000-PG0905-Putnam Comm"/>
    <x v="3"/>
    <s v="467.5569 : ROTOR (MAIN EXCITER)"/>
    <x v="0"/>
    <s v="Retirement"/>
    <x v="0"/>
    <d v="2014-12-01T00:00:00"/>
    <x v="0"/>
    <n v="0"/>
    <n v="-130281.98"/>
  </r>
  <r>
    <n v="674120230"/>
    <s v="Putnam Comm"/>
    <s v="PUTNAM PLANT STOREROOM - 5012905007"/>
    <s v="101000 Electric Plant In Service"/>
    <x v="0"/>
    <s v="2013"/>
    <d v="2013-12-01T00:00:00"/>
    <d v="2013-12-01T00:00:00"/>
    <s v="34400Z000-PG0905-Putnam Comm"/>
    <x v="3"/>
    <s v="467.5569 : ROTOR (MAIN EXCITER)"/>
    <x v="0"/>
    <s v="Retirement"/>
    <x v="0"/>
    <d v="2014-12-01T00:00:00"/>
    <x v="0"/>
    <n v="0"/>
    <n v="-118948.86"/>
  </r>
  <r>
    <n v="674120235"/>
    <s v="Putnam U2"/>
    <s v="PUTNAM UNIT #2 - 5012905200"/>
    <s v="101000 Electric Plant In Service"/>
    <x v="0"/>
    <s v="2013"/>
    <d v="2013-11-01T00:00:00"/>
    <d v="2013-01-01T00:00:00"/>
    <s v="34400Z000-PG0905-Putnam U2"/>
    <x v="3"/>
    <s v="272.1576 : BEARING ASSEMBLY"/>
    <x v="0"/>
    <s v="Retirement"/>
    <x v="0"/>
    <d v="2014-12-01T00:00:00"/>
    <x v="0"/>
    <n v="-1"/>
    <n v="-47517.94"/>
  </r>
  <r>
    <n v="674120240"/>
    <s v="Putnam U2"/>
    <s v="PUTNAM UNIT #2 - 5012905200"/>
    <s v="101000 Electric Plant In Service"/>
    <x v="0"/>
    <s v="2013"/>
    <d v="2013-11-01T00:00:00"/>
    <d v="2013-01-01T00:00:00"/>
    <s v="34400Z000-PG0905-Putnam U2"/>
    <x v="3"/>
    <s v="272.1581 : HYDROGEN SEAL ASSEMBLY"/>
    <x v="0"/>
    <s v="Retirement"/>
    <x v="0"/>
    <d v="2014-12-01T00:00:00"/>
    <x v="0"/>
    <n v="-1"/>
    <n v="-79195.33"/>
  </r>
  <r>
    <n v="674120243"/>
    <s v="Putnam U2"/>
    <s v="PUTNAM UNIT #2 - 5012905200"/>
    <s v="101000 Electric Plant In Service"/>
    <x v="0"/>
    <s v="2013"/>
    <d v="2013-11-01T00:00:00"/>
    <d v="2013-01-01T00:00:00"/>
    <s v="34400Z000-PG0905-Putnam U2"/>
    <x v="3"/>
    <s v="272.1586 : BUSHING NEUTRAL/MAIN"/>
    <x v="0"/>
    <s v="Retirement"/>
    <x v="0"/>
    <d v="2014-12-01T00:00:00"/>
    <x v="0"/>
    <n v="-1"/>
    <n v="-45590.21"/>
  </r>
  <r>
    <n v="674120246"/>
    <s v="Putnam U2"/>
    <s v="PUTNAM UNIT #2 - 5012905200"/>
    <s v="101000 Electric Plant In Service"/>
    <x v="0"/>
    <s v="2013"/>
    <d v="2013-11-01T00:00:00"/>
    <d v="2013-11-01T00:00:00"/>
    <s v="34400Z000-PG0905-Putnam U2"/>
    <x v="3"/>
    <s v="272.1573 : ROTOR"/>
    <x v="0"/>
    <s v="Retirement"/>
    <x v="0"/>
    <d v="2014-12-01T00:00:00"/>
    <x v="0"/>
    <n v="-1"/>
    <n v="-1070514.29"/>
  </r>
  <r>
    <n v="674120249"/>
    <s v="Putnam U2"/>
    <s v="PUTNAM UNIT #2 - 5012905200"/>
    <s v="101000 Electric Plant In Service"/>
    <x v="0"/>
    <s v="2013"/>
    <d v="2013-11-01T00:00:00"/>
    <d v="2013-11-01T00:00:00"/>
    <s v="34400Z000-PG0905-Putnam U2"/>
    <x v="3"/>
    <s v="272.1575 : WEDGE SYSTEM"/>
    <x v="0"/>
    <s v="Retirement"/>
    <x v="0"/>
    <d v="2014-12-01T00:00:00"/>
    <x v="0"/>
    <n v="-1"/>
    <n v="-82472.179999999993"/>
  </r>
  <r>
    <n v="674120252"/>
    <s v="Putnam U2"/>
    <s v="PUTNAM UNIT #2 - 5012905200"/>
    <s v="101000 Electric Plant In Service"/>
    <x v="0"/>
    <s v="2013"/>
    <d v="2013-11-01T00:00:00"/>
    <d v="2013-11-01T00:00:00"/>
    <s v="34400Z000-PG0905-Putnam U2"/>
    <x v="3"/>
    <s v="272.1582 : BRUSH RIGGING ASSEMBY"/>
    <x v="0"/>
    <s v="Retirement"/>
    <x v="0"/>
    <d v="2014-12-01T00:00:00"/>
    <x v="0"/>
    <n v="-1"/>
    <n v="-96731.02"/>
  </r>
  <r>
    <n v="674120255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52 : TRANSITION NOZZLE"/>
    <x v="0"/>
    <s v="Retirement"/>
    <x v="0"/>
    <d v="2014-12-01T00:00:00"/>
    <x v="0"/>
    <n v="0"/>
    <n v="-54737.05"/>
  </r>
  <r>
    <n v="674120262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59 : BURNER BASKET"/>
    <x v="0"/>
    <s v="Retirement"/>
    <x v="0"/>
    <d v="2014-12-01T00:00:00"/>
    <x v="0"/>
    <n v="0"/>
    <n v="-47443.64"/>
  </r>
  <r>
    <n v="674120265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3 : FUEL NOZZLE"/>
    <x v="0"/>
    <s v="Retirement"/>
    <x v="0"/>
    <d v="2014-12-01T00:00:00"/>
    <x v="0"/>
    <n v="0"/>
    <n v="-40154.42"/>
  </r>
  <r>
    <n v="674120269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8 : TURBINE BLADES (ROTATING"/>
    <x v="0"/>
    <s v="Retirement"/>
    <x v="0"/>
    <d v="2014-12-01T00:00:00"/>
    <x v="0"/>
    <n v="0"/>
    <n v="-49905.56"/>
  </r>
  <r>
    <n v="674120272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8 : TURBINE BLADES (ROTATING"/>
    <x v="0"/>
    <s v="Retirement"/>
    <x v="0"/>
    <d v="2014-12-01T00:00:00"/>
    <x v="0"/>
    <n v="0"/>
    <n v="-49905.56"/>
  </r>
  <r>
    <n v="674120275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9 : TURBINE BLADES(STATIONAR"/>
    <x v="0"/>
    <s v="Retirement"/>
    <x v="0"/>
    <d v="2014-12-01T00:00:00"/>
    <x v="0"/>
    <n v="0"/>
    <n v="-41382.58"/>
  </r>
  <r>
    <n v="674120278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9 : TURBINE BLADES(STATIONAR"/>
    <x v="0"/>
    <s v="Retirement"/>
    <x v="0"/>
    <d v="2014-12-01T00:00:00"/>
    <x v="0"/>
    <n v="0"/>
    <n v="-41382.58"/>
  </r>
  <r>
    <n v="674120281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9 : TURBINE BLADES(STATIONAR"/>
    <x v="0"/>
    <s v="Retirement"/>
    <x v="0"/>
    <d v="2014-12-01T00:00:00"/>
    <x v="0"/>
    <n v="0"/>
    <n v="-41382.58"/>
  </r>
  <r>
    <n v="674120284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69 : TURBINE BLADES(STATIONAR"/>
    <x v="0"/>
    <s v="Retirement"/>
    <x v="0"/>
    <d v="2014-12-01T00:00:00"/>
    <x v="0"/>
    <n v="0"/>
    <n v="-41382.58"/>
  </r>
  <r>
    <n v="674120287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53 : CLAMSHELLS"/>
    <x v="0"/>
    <s v="Retirement"/>
    <x v="0"/>
    <d v="2014-12-01T00:00:00"/>
    <x v="0"/>
    <n v="0"/>
    <n v="-38923.46"/>
  </r>
  <r>
    <n v="674120290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5.0280 : TRAN SEALS (INNER &amp; OUT"/>
    <x v="0"/>
    <s v="Retirement"/>
    <x v="0"/>
    <d v="2014-12-01T00:00:00"/>
    <x v="0"/>
    <n v="0"/>
    <n v="-40154.379999999997"/>
  </r>
  <r>
    <n v="674120293"/>
    <s v="Putnam Comm"/>
    <s v="PUTNAM PLANT STOREROOM - 5012905007"/>
    <s v="101000 Electric Plant In Service"/>
    <x v="0"/>
    <s v="2014"/>
    <d v="2014-06-01T00:00:00"/>
    <d v="2014-06-01T00:00:00"/>
    <s v="34300Z000-PG0905-Putnam Comm"/>
    <x v="2"/>
    <s v="145.0253 : CLAMSHELLS"/>
    <x v="0"/>
    <s v="Retirement"/>
    <x v="0"/>
    <d v="2014-12-01T00:00:00"/>
    <x v="0"/>
    <n v="-1"/>
    <n v="-29794.12"/>
  </r>
  <r>
    <n v="674120298"/>
    <s v="Putnam U2"/>
    <s v="PUTNAM UNIT #2 - 5012905200"/>
    <s v="101000 Electric Plant In Service"/>
    <x v="0"/>
    <s v="2013"/>
    <d v="2013-11-01T00:00:00"/>
    <d v="2013-11-01T00:00:00"/>
    <s v="34300Z000-PG0905-Putnam U2"/>
    <x v="2"/>
    <s v="144.0230 : PUMP COMPLETE"/>
    <x v="0"/>
    <s v="Retirement"/>
    <x v="0"/>
    <d v="2014-12-01T00:00:00"/>
    <x v="0"/>
    <n v="0"/>
    <n v="-8032.92"/>
  </r>
  <r>
    <n v="674120305"/>
    <s v="Putnam Comm"/>
    <s v="PUTNAM PLANT STOREROOM - 5012905007"/>
    <s v="101000 Electric Plant In Service"/>
    <x v="0"/>
    <s v="2014"/>
    <d v="2014-04-01T00:00:00"/>
    <d v="2014-04-01T00:00:00"/>
    <s v="34300Z000-PG0905-Putnam Comm"/>
    <x v="2"/>
    <s v="144.0230 : PUMP COMPLETE"/>
    <x v="0"/>
    <s v="Retirement"/>
    <x v="0"/>
    <d v="2014-12-01T00:00:00"/>
    <x v="0"/>
    <n v="-1"/>
    <n v="-150013.01999999999"/>
  </r>
  <r>
    <n v="674120311"/>
    <s v="Putnam Comm"/>
    <s v="PUTNAM POWER PLANT COMMON - 5012905000"/>
    <s v="101000 Electric Plant In Service"/>
    <x v="0"/>
    <s v="2013"/>
    <d v="2013-05-01T00:00:00"/>
    <d v="2013-09-01T00:00:00"/>
    <s v="34300Z000-PG0905-Putnam Comm"/>
    <x v="2"/>
    <s v="376.3708 : FAN SHROUD"/>
    <x v="0"/>
    <s v="Retirement"/>
    <x v="0"/>
    <d v="2014-12-01T00:00:00"/>
    <x v="0"/>
    <n v="-1"/>
    <n v="-98255.8"/>
  </r>
  <r>
    <n v="674120316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59 : BURNER BASKET"/>
    <x v="0"/>
    <s v="Retirement"/>
    <x v="0"/>
    <d v="2014-12-01T00:00:00"/>
    <x v="0"/>
    <n v="0"/>
    <n v="-46030.41"/>
  </r>
  <r>
    <n v="674120321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68 : TURBINE BLADES (ROTATING"/>
    <x v="0"/>
    <s v="Retirement"/>
    <x v="0"/>
    <d v="2014-12-01T00:00:00"/>
    <x v="0"/>
    <n v="0"/>
    <n v="-62993.4"/>
  </r>
  <r>
    <n v="674120324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68 : TURBINE BLADES (ROTATING"/>
    <x v="0"/>
    <s v="Retirement"/>
    <x v="0"/>
    <d v="2014-12-01T00:00:00"/>
    <x v="0"/>
    <n v="0"/>
    <n v="-62993.4"/>
  </r>
  <r>
    <n v="674120327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68 : TURBINE BLADES (ROTATING"/>
    <x v="0"/>
    <s v="Retirement"/>
    <x v="0"/>
    <d v="2014-12-01T00:00:00"/>
    <x v="0"/>
    <n v="0"/>
    <n v="-62993.4"/>
  </r>
  <r>
    <n v="674120330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68 : TURBINE BLADES (ROTATING"/>
    <x v="0"/>
    <s v="Retirement"/>
    <x v="0"/>
    <d v="2014-12-01T00:00:00"/>
    <x v="0"/>
    <n v="0"/>
    <n v="-62993.4"/>
  </r>
  <r>
    <n v="674120333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69 : TURBINE BLADES(STATIONAR"/>
    <x v="0"/>
    <s v="Retirement"/>
    <x v="0"/>
    <d v="2014-12-01T00:00:00"/>
    <x v="0"/>
    <n v="0"/>
    <n v="-62993.4"/>
  </r>
  <r>
    <n v="674120336"/>
    <s v="Putnam U1"/>
    <s v="PUTNAM UNIT #1 - 5012905100"/>
    <s v="101000 Electric Plant In Service"/>
    <x v="0"/>
    <s v="2013"/>
    <d v="2013-09-01T00:00:00"/>
    <d v="2013-09-01T00:00:00"/>
    <s v="34300Z000-PG0905-Putnam U1"/>
    <x v="2"/>
    <s v="145.0253 : CLAMSHELLS"/>
    <x v="0"/>
    <s v="Retirement"/>
    <x v="0"/>
    <d v="2014-12-01T00:00:00"/>
    <x v="0"/>
    <n v="0"/>
    <n v="-46030.34"/>
  </r>
  <r>
    <n v="674120339"/>
    <s v="Putnam Comm"/>
    <s v="PUTNAM PLANT STOREROOM - 5012905007"/>
    <s v="101000 Electric Plant In Service"/>
    <x v="0"/>
    <s v="2014"/>
    <d v="2014-03-01T00:00:00"/>
    <d v="2014-03-01T00:00:00"/>
    <s v="34300Z000-PG0905-Putnam Comm"/>
    <x v="2"/>
    <s v="145.0269 : TURBINE BLADES(STATIONAR"/>
    <x v="0"/>
    <s v="Retirement"/>
    <x v="0"/>
    <d v="2014-12-01T00:00:00"/>
    <x v="0"/>
    <n v="0"/>
    <n v="-17038"/>
  </r>
  <r>
    <n v="674120344"/>
    <s v="Putnam U2"/>
    <s v="PUTNAM UNIT #2 - 5012905200"/>
    <s v="101000 Electric Plant In Service"/>
    <x v="0"/>
    <s v="2013"/>
    <d v="2013-11-01T00:00:00"/>
    <d v="2013-11-01T00:00:00"/>
    <s v="34400Z000-PG0905-Putnam U2"/>
    <x v="3"/>
    <s v="467.5569 : ROTOR (MAIN EXCITER)"/>
    <x v="0"/>
    <s v="Retirement"/>
    <x v="0"/>
    <d v="2014-12-01T00:00:00"/>
    <x v="0"/>
    <n v="0"/>
    <n v="-3691.8"/>
  </r>
  <r>
    <n v="674120353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5.0259 : BURNER BASKET"/>
    <x v="0"/>
    <s v="Retirement"/>
    <x v="0"/>
    <d v="2014-12-01T00:00:00"/>
    <x v="0"/>
    <n v="0"/>
    <n v="-34138.93"/>
  </r>
  <r>
    <n v="674120359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5.0268 : TURBINE BLADES (ROTATING"/>
    <x v="0"/>
    <s v="Retirement"/>
    <x v="0"/>
    <d v="2014-12-01T00:00:00"/>
    <x v="0"/>
    <n v="0"/>
    <n v="-68277.89"/>
  </r>
  <r>
    <n v="674120362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5.0268 : TURBINE BLADES (ROTATING"/>
    <x v="0"/>
    <s v="Retirement"/>
    <x v="0"/>
    <d v="2014-12-01T00:00:00"/>
    <x v="0"/>
    <n v="0"/>
    <n v="-68277.89"/>
  </r>
  <r>
    <n v="674120365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5.0268 : TURBINE BLADES (ROTATING"/>
    <x v="0"/>
    <s v="Retirement"/>
    <x v="0"/>
    <d v="2014-12-01T00:00:00"/>
    <x v="0"/>
    <n v="0"/>
    <n v="-68277.89"/>
  </r>
  <r>
    <n v="674120368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5.0268 : TURBINE BLADES (ROTATING"/>
    <x v="0"/>
    <s v="Retirement"/>
    <x v="0"/>
    <d v="2014-12-01T00:00:00"/>
    <x v="0"/>
    <n v="0"/>
    <n v="-68277.89"/>
  </r>
  <r>
    <n v="674120371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5.0253 : CLAMSHELLS"/>
    <x v="0"/>
    <s v="Retirement"/>
    <x v="0"/>
    <d v="2014-12-01T00:00:00"/>
    <x v="0"/>
    <n v="0"/>
    <n v="-34138.93"/>
  </r>
  <r>
    <n v="674120374"/>
    <s v="Putnam U1"/>
    <s v="PUTNAM UNIT #1 - 5012905100"/>
    <s v="101000 Electric Plant In Service"/>
    <x v="0"/>
    <s v="2013"/>
    <d v="2013-10-01T00:00:00"/>
    <d v="2013-10-01T00:00:00"/>
    <s v="34300Z000-PG0905-Putnam U1"/>
    <x v="2"/>
    <s v="834.9338 : INLET AIR FILTERS-Primar"/>
    <x v="0"/>
    <s v="Retirement"/>
    <x v="0"/>
    <d v="2014-12-01T00:00:00"/>
    <x v="0"/>
    <n v="-1"/>
    <n v="-25027.51"/>
  </r>
  <r>
    <n v="674120379"/>
    <s v="Putnam Comm"/>
    <s v="PUTNAM POWER PLANT COMMON - 5012905000"/>
    <s v="101000 Electric Plant In Service"/>
    <x v="0"/>
    <s v="2013"/>
    <d v="2013-09-01T00:00:00"/>
    <d v="2013-01-01T00:00:00"/>
    <s v="34100Z000-PG0905-Putnam Comm"/>
    <x v="0"/>
    <s v="204.1059 : PUMP COMPLETE"/>
    <x v="0"/>
    <s v="Retirement"/>
    <x v="0"/>
    <d v="2014-12-01T00:00:00"/>
    <x v="0"/>
    <n v="-1"/>
    <n v="-88856.7"/>
  </r>
  <r>
    <n v="674120386"/>
    <s v="Putnam Comm"/>
    <s v="PUTNAM POWER PLANT COMMON - 5012905000"/>
    <s v="101000 Electric Plant In Service"/>
    <x v="0"/>
    <s v="2013"/>
    <d v="2013-09-01T00:00:00"/>
    <d v="2013-09-01T00:00:00"/>
    <s v="34100Z000-PG0905-Putnam Comm"/>
    <x v="0"/>
    <s v="204.1058 : DRIVE, ELECTRIC MOTOR, C"/>
    <x v="0"/>
    <s v="Retirement"/>
    <x v="0"/>
    <d v="2014-12-01T00:00:00"/>
    <x v="0"/>
    <n v="-1"/>
    <n v="-84819.23"/>
  </r>
  <r>
    <n v="674120390"/>
    <s v="Putnam U2"/>
    <s v="PUTNAM UNIT #2 - 5012905200"/>
    <s v="101000 Electric Plant In Service"/>
    <x v="0"/>
    <s v="2014"/>
    <d v="2014-01-01T00:00:00"/>
    <d v="2014-02-01T00:00:00"/>
    <s v="34300Z000-PG0905-Putnam U2"/>
    <x v="2"/>
    <s v="143.0180 : VALVE, POWER OPERATED "/>
    <x v="0"/>
    <s v="Retirement"/>
    <x v="0"/>
    <d v="2014-12-01T00:00:00"/>
    <x v="0"/>
    <n v="-1"/>
    <n v="-9996.5400000000009"/>
  </r>
  <r>
    <n v="674120395"/>
    <s v="Putnam U1"/>
    <s v="PUTNAM UNIT #1 - 5012905100"/>
    <s v="101000 Electric Plant In Service"/>
    <x v="0"/>
    <s v="2013"/>
    <d v="2013-10-01T00:00:00"/>
    <d v="2013-10-01T00:00:00"/>
    <s v="34300Z000-PG0905-Putnam U1"/>
    <x v="2"/>
    <s v="143.0173 : PUMP COMPLETE"/>
    <x v="0"/>
    <s v="Retirement"/>
    <x v="0"/>
    <d v="2014-12-01T00:00:00"/>
    <x v="0"/>
    <n v="0"/>
    <n v="-1850.89"/>
  </r>
  <r>
    <n v="674120405"/>
    <s v="Putnam Comm"/>
    <s v="PUTNAM PLANT STOREROOM - 5012905007"/>
    <s v="101000 Electric Plant In Service"/>
    <x v="0"/>
    <s v="2014"/>
    <d v="2014-03-01T00:00:00"/>
    <d v="2014-03-01T00:00:00"/>
    <s v="34300Z000-PG0905-Putnam Comm"/>
    <x v="2"/>
    <s v="143.0173 : PUMP COMPLETE"/>
    <x v="0"/>
    <s v="Retirement"/>
    <x v="0"/>
    <d v="2014-12-01T00:00:00"/>
    <x v="0"/>
    <n v="0"/>
    <n v="-116.72"/>
  </r>
  <r>
    <n v="674120408"/>
    <s v="Putnam Comm"/>
    <s v="PUTNAM PLANT STOREROOM - 5012905007"/>
    <s v="101000 Electric Plant In Service"/>
    <x v="0"/>
    <s v="2014"/>
    <d v="2014-08-01T00:00:00"/>
    <d v="2014-08-01T00:00:00"/>
    <s v="34300Z000-PG0905-Putnam Comm"/>
    <x v="2"/>
    <s v="143.0173 : PUMP COMPLETE"/>
    <x v="0"/>
    <s v="Retirement"/>
    <x v="0"/>
    <d v="2014-12-01T00:00:00"/>
    <x v="0"/>
    <n v="-1"/>
    <n v="-23106.07"/>
  </r>
  <r>
    <n v="674120413"/>
    <s v="Putnam U1"/>
    <s v="PUTNAM UNIT #1 - 5012905100"/>
    <s v="101000 Electric Plant In Service"/>
    <x v="0"/>
    <s v="2014"/>
    <d v="2014-04-01T00:00:00"/>
    <d v="2014-04-01T00:00:00"/>
    <s v="34300Z000-PG0905-Putnam U1"/>
    <x v="2"/>
    <s v="838.9381 : TORQUE CONVERTER"/>
    <x v="0"/>
    <s v="Retirement"/>
    <x v="0"/>
    <d v="2014-12-01T00:00:00"/>
    <x v="0"/>
    <n v="0"/>
    <n v="-2571.2399999999998"/>
  </r>
  <r>
    <n v="674120418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4.0239 : Valve Internals Assembly"/>
    <x v="0"/>
    <s v="Retirement"/>
    <x v="0"/>
    <d v="2014-12-01T00:00:00"/>
    <x v="0"/>
    <n v="-1"/>
    <n v="-136287.37"/>
  </r>
  <r>
    <n v="674120424"/>
    <s v="Putnam U1"/>
    <s v="PUTNAM UNIT #1 - 5012905100"/>
    <s v="101000 Electric Plant In Service"/>
    <x v="0"/>
    <s v="2014"/>
    <d v="2014-05-01T00:00:00"/>
    <d v="2014-01-01T00:00:00"/>
    <s v="34400Z000-PG0905-Putnam U1"/>
    <x v="3"/>
    <s v="272.1576 : BEARING ASSEMBLY"/>
    <x v="0"/>
    <s v="Retirement"/>
    <x v="0"/>
    <d v="2014-12-01T00:00:00"/>
    <x v="0"/>
    <n v="-1"/>
    <n v="-50442.68"/>
  </r>
  <r>
    <n v="674120434"/>
    <s v="Putnam U1"/>
    <s v="PUTNAM UNIT #1 - 5012905100"/>
    <s v="101000 Electric Plant In Service"/>
    <x v="0"/>
    <s v="2014"/>
    <d v="2014-05-01T00:00:00"/>
    <d v="2014-01-01T00:00:00"/>
    <s v="34400Z000-PG0905-Putnam U1"/>
    <x v="3"/>
    <s v="272.1581 : HYDROGEN SEAL ASSEMBLY"/>
    <x v="0"/>
    <s v="Retirement"/>
    <x v="0"/>
    <d v="2014-12-01T00:00:00"/>
    <x v="0"/>
    <n v="-1"/>
    <n v="-153863.67999999999"/>
  </r>
  <r>
    <n v="674120437"/>
    <s v="Putnam U1"/>
    <s v="PUTNAM UNIT #1 - 5012905100"/>
    <s v="101000 Electric Plant In Service"/>
    <x v="0"/>
    <s v="2014"/>
    <d v="2014-05-01T00:00:00"/>
    <d v="2014-01-01T00:00:00"/>
    <s v="34400Z000-PG0905-Putnam U1"/>
    <x v="3"/>
    <s v="272.1586 : BUSHING NEUTRAL/MAIN"/>
    <x v="0"/>
    <s v="Retirement"/>
    <x v="0"/>
    <d v="2014-12-01T00:00:00"/>
    <x v="0"/>
    <n v="-1"/>
    <n v="-48396.29"/>
  </r>
  <r>
    <n v="674120440"/>
    <s v="Putnam U1"/>
    <s v="PUTNAM UNIT #1 - 5012905100"/>
    <s v="101000 Electric Plant In Service"/>
    <x v="0"/>
    <s v="2014"/>
    <d v="2014-05-01T00:00:00"/>
    <d v="2014-05-01T00:00:00"/>
    <s v="34400Z000-PG0905-Putnam U1"/>
    <x v="3"/>
    <s v="272.1573 : ROTOR"/>
    <x v="0"/>
    <s v="Retirement"/>
    <x v="0"/>
    <d v="2014-12-01T00:00:00"/>
    <x v="0"/>
    <n v="-1"/>
    <n v="-1072897.8500000001"/>
  </r>
  <r>
    <n v="674120443"/>
    <s v="Putnam U1"/>
    <s v="PUTNAM UNIT #1 - 5012905100"/>
    <s v="101000 Electric Plant In Service"/>
    <x v="0"/>
    <s v="2014"/>
    <d v="2014-05-01T00:00:00"/>
    <d v="2014-05-01T00:00:00"/>
    <s v="34400Z000-PG0905-Putnam U1"/>
    <x v="3"/>
    <s v="272.1575 : WEDGE SYSTEM"/>
    <x v="0"/>
    <s v="Retirement"/>
    <x v="0"/>
    <d v="2014-12-01T00:00:00"/>
    <x v="0"/>
    <n v="-1"/>
    <n v="-87548.35"/>
  </r>
  <r>
    <n v="674120446"/>
    <s v="Putnam U1"/>
    <s v="PUTNAM UNIT #1 - 5012905100"/>
    <s v="101000 Electric Plant In Service"/>
    <x v="0"/>
    <s v="2014"/>
    <d v="2014-05-01T00:00:00"/>
    <d v="2014-05-01T00:00:00"/>
    <s v="34400Z000-PG0905-Putnam U1"/>
    <x v="3"/>
    <s v="272.1582 : BRUSH RIGGING ASSEMBY"/>
    <x v="0"/>
    <s v="Retirement"/>
    <x v="0"/>
    <d v="2014-12-01T00:00:00"/>
    <x v="0"/>
    <n v="-1"/>
    <n v="-48394.74"/>
  </r>
  <r>
    <n v="674120449"/>
    <s v="Putnam U1"/>
    <s v="PUTNAM UNIT #1 - 5012905100"/>
    <s v="101000 Electric Plant In Service"/>
    <x v="0"/>
    <s v="2014"/>
    <d v="2014-05-01T00:00:00"/>
    <d v="2014-10-01T00:00:00"/>
    <s v="34400Z000-PG0905-Putnam U1"/>
    <x v="3"/>
    <s v="467.5569 : ROTOR (MAIN EXCITER)"/>
    <x v="0"/>
    <s v="Retirement"/>
    <x v="0"/>
    <d v="2014-12-01T00:00:00"/>
    <x v="0"/>
    <n v="0"/>
    <n v="-15021.51"/>
  </r>
  <r>
    <n v="674120454"/>
    <s v="Putnam Comm"/>
    <s v="PUTNAM PLANT STOREROOM - 5012905007"/>
    <s v="101000 Electric Plant In Service"/>
    <x v="0"/>
    <s v="2014"/>
    <d v="2014-04-01T00:00:00"/>
    <d v="2014-04-01T00:00:00"/>
    <s v="34400Z000-PG0905-Putnam Comm"/>
    <x v="3"/>
    <s v="467.5569 : ROTOR (MAIN EXCITER)"/>
    <x v="0"/>
    <s v="Retirement"/>
    <x v="0"/>
    <d v="2014-12-01T00:00:00"/>
    <x v="0"/>
    <n v="-1"/>
    <n v="-115705.68"/>
  </r>
  <r>
    <n v="674120461"/>
    <s v="Putnam U1"/>
    <s v="PUTNAM UNIT #1 - 5012905100"/>
    <s v="101000 Electric Plant In Service"/>
    <x v="0"/>
    <s v="2014"/>
    <d v="2014-05-01T00:00:00"/>
    <d v="2014-01-01T00:00:00"/>
    <s v="34500Z000-PG0905-Putnam U1"/>
    <x v="4"/>
    <s v="581.7027 : CONTROL/INSTRUMENTATION "/>
    <x v="0"/>
    <s v="Retirement"/>
    <x v="0"/>
    <d v="2014-12-01T00:00:00"/>
    <x v="0"/>
    <n v="-1"/>
    <n v="-349740.21"/>
  </r>
  <r>
    <n v="674120461"/>
    <s v="Putnam U1"/>
    <s v="PUTNAM UNIT #1 - 5012905100"/>
    <s v="101000 Electric Plant In Service"/>
    <x v="0"/>
    <s v="2014"/>
    <d v="2014-05-01T00:00:00"/>
    <d v="2014-01-01T00:00:00"/>
    <s v="34500Z000-PG0905-Putnam U1"/>
    <x v="4"/>
    <s v="581.7027 : CONTROL/INSTRUMENTATION "/>
    <x v="0"/>
    <s v="Retirement"/>
    <x v="0"/>
    <d v="2015-01-01T00:00:00"/>
    <x v="2"/>
    <n v="0"/>
    <n v="-49060.31"/>
  </r>
  <r>
    <n v="674120470"/>
    <s v="Putnam U2"/>
    <s v="PUTNAM UNIT #2 - 5012905200"/>
    <s v="101000 Electric Plant In Service"/>
    <x v="0"/>
    <s v="2014"/>
    <d v="2014-11-01T00:00:00"/>
    <d v="2014-01-01T00:00:00"/>
    <s v="34500Z000-PG0905-Putnam U2"/>
    <x v="4"/>
    <s v="581.7027 : CONTROL/INSTRUMENTATION "/>
    <x v="0"/>
    <s v="Retirement"/>
    <x v="0"/>
    <d v="2014-12-01T00:00:00"/>
    <x v="0"/>
    <n v="-1"/>
    <n v="-199241.44"/>
  </r>
  <r>
    <n v="674120475"/>
    <s v="Putnam U2"/>
    <s v="PUTNAM UNIT #2 - 5012905200"/>
    <s v="101000 Electric Plant In Service"/>
    <x v="0"/>
    <s v="2014"/>
    <d v="2014-08-01T00:00:00"/>
    <d v="2014-08-01T00:00:00"/>
    <s v="34300Z000-PG0905-Putnam U2"/>
    <x v="2"/>
    <s v="834.9338 : INLET AIR FILTERS-Primar"/>
    <x v="0"/>
    <s v="Retirement"/>
    <x v="0"/>
    <d v="2014-12-01T00:00:00"/>
    <x v="0"/>
    <n v="-1"/>
    <n v="-23111.279999999999"/>
  </r>
  <r>
    <n v="674120480"/>
    <s v="Putnam Comm"/>
    <s v="PUTNAM POWER PLANT COMMON - 5012905000"/>
    <s v="101000 Electric Plant In Service"/>
    <x v="0"/>
    <s v="2014"/>
    <d v="2014-04-01T00:00:00"/>
    <d v="2014-04-01T00:00:00"/>
    <s v="34300Z000-PG0905-Putnam Comm"/>
    <x v="2"/>
    <s v="376.3693 : FAN/BLOWER, COMPLETE"/>
    <x v="0"/>
    <s v="Retirement"/>
    <x v="0"/>
    <d v="2014-12-01T00:00:00"/>
    <x v="0"/>
    <n v="-1"/>
    <n v="-64417.41"/>
  </r>
  <r>
    <n v="674120485"/>
    <s v="Putnam Comm"/>
    <s v="PUTNAM POWER PLANT COMMON - 5012905000"/>
    <s v="101000 Electric Plant In Service"/>
    <x v="0"/>
    <s v="2014"/>
    <d v="2014-04-01T00:00:00"/>
    <d v="2014-04-01T00:00:00"/>
    <s v="34300Z000-PG0905-Putnam Comm"/>
    <x v="2"/>
    <s v="376.3693 : FAN/BLOWER, COMPLETE"/>
    <x v="0"/>
    <s v="Retirement"/>
    <x v="0"/>
    <d v="2014-12-01T00:00:00"/>
    <x v="0"/>
    <n v="-1"/>
    <n v="-69101.350000000006"/>
  </r>
  <r>
    <n v="674120490"/>
    <s v="Putnam U1"/>
    <s v="PUTNAM UNIT #1 - 5012905100"/>
    <s v="101000 Electric Plant In Service"/>
    <x v="0"/>
    <s v="2014"/>
    <d v="2014-05-01T00:00:00"/>
    <d v="2014-05-01T00:00:00"/>
    <s v="34300Z000-PG0905-Putnam U1"/>
    <x v="2"/>
    <s v="143.0173 : PUMP COMPLETE"/>
    <x v="0"/>
    <s v="Retirement"/>
    <x v="0"/>
    <d v="2014-12-01T00:00:00"/>
    <x v="0"/>
    <n v="0"/>
    <n v="-3671.03"/>
  </r>
  <r>
    <n v="674120495"/>
    <s v="Putnam U1"/>
    <s v="PUTNAM UNIT #1 - 5012905100"/>
    <s v="101000 Electric Plant In Service"/>
    <x v="2"/>
    <s v="2013"/>
    <d v="2013-11-01T00:00:00"/>
    <d v="2013-12-01T00:00:00"/>
    <s v="34300Z003-PG0905-Putnam U1"/>
    <x v="2"/>
    <s v="434.4804 : EMISSION MONITORING ANAL"/>
    <x v="0"/>
    <s v="Retirement"/>
    <x v="0"/>
    <d v="2014-12-01T00:00:00"/>
    <x v="0"/>
    <n v="-2"/>
    <n v="-25703.74"/>
  </r>
  <r>
    <n v="674120506"/>
    <s v="Putnam Comm"/>
    <s v="PUTNAM PLANT STOREROOM - 5012905007"/>
    <s v="101000 Electric Plant In Service"/>
    <x v="0"/>
    <s v="2014"/>
    <d v="2014-10-01T00:00:00"/>
    <d v="2014-10-01T00:00:00"/>
    <s v="34300Z000-PG0905-Putnam Comm"/>
    <x v="2"/>
    <s v="145.0257 : COMPRESSOR BLADES (ROTAT"/>
    <x v="0"/>
    <s v="Retirement"/>
    <x v="0"/>
    <d v="2014-12-01T00:00:00"/>
    <x v="0"/>
    <n v="0"/>
    <n v="1616.21"/>
  </r>
  <r>
    <n v="674120512"/>
    <s v="Putnam U1"/>
    <s v="PUTNAM UNIT #1 - 5012905100"/>
    <s v="101000 Electric Plant In Service"/>
    <x v="0"/>
    <s v="2014"/>
    <d v="2014-04-01T00:00:00"/>
    <d v="2014-04-01T00:00:00"/>
    <s v="34300Z000-PG0905-Putnam U1"/>
    <x v="2"/>
    <s v="144.0230 : PUMP COMPLETE"/>
    <x v="0"/>
    <s v="Retirement"/>
    <x v="0"/>
    <d v="2014-12-01T00:00:00"/>
    <x v="0"/>
    <n v="0"/>
    <n v="-9327.6"/>
  </r>
  <r>
    <n v="674120517"/>
    <s v="Putnam Comm"/>
    <s v="PUTNAM PLANT STOREROOM - 5012905007"/>
    <s v="101000 Electric Plant In Service"/>
    <x v="0"/>
    <s v="2014"/>
    <d v="2014-08-01T00:00:00"/>
    <d v="2014-08-01T00:00:00"/>
    <s v="34300Z000-PG0905-Putnam Comm"/>
    <x v="2"/>
    <s v="144.0230 : PUMP COMPLETE"/>
    <x v="0"/>
    <s v="Retirement"/>
    <x v="0"/>
    <d v="2014-12-01T00:00:00"/>
    <x v="0"/>
    <n v="-1"/>
    <n v="-32651.89"/>
  </r>
  <r>
    <n v="674120522"/>
    <s v="Putnam Comm"/>
    <s v="PUTNAM PLANT STOREROOM - 5012905007"/>
    <s v="101000 Electric Plant In Service"/>
    <x v="0"/>
    <s v="2014"/>
    <d v="2014-05-01T00:00:00"/>
    <d v="2014-05-01T00:00:00"/>
    <s v="34300Z000-PG0905-Putnam Comm"/>
    <x v="2"/>
    <s v="145.0245 : FUEL OIL FLOW DIVIDER"/>
    <x v="0"/>
    <s v="Retirement"/>
    <x v="0"/>
    <d v="2014-12-01T00:00:00"/>
    <x v="0"/>
    <n v="-1"/>
    <n v="-30714.880000000001"/>
  </r>
  <r>
    <n v="674120532"/>
    <s v="Putnam Comm"/>
    <s v="PUTNAM POWER PLANT COMMON - 5012905000"/>
    <s v="101000 Electric Plant In Service"/>
    <x v="0"/>
    <s v="2014"/>
    <d v="2014-08-01T00:00:00"/>
    <d v="2014-01-01T00:00:00"/>
    <s v="34100Z000-PG0905-Putnam Comm"/>
    <x v="0"/>
    <s v="328.2582 : HVAC SYSTEM COMPLETE"/>
    <x v="0"/>
    <s v="Retirement"/>
    <x v="0"/>
    <d v="2014-12-01T00:00:00"/>
    <x v="0"/>
    <n v="-1"/>
    <n v="-14626.6"/>
  </r>
  <r>
    <n v="674120537"/>
    <s v="Putnam Comm"/>
    <s v="PUTNAM POWER PLANT COMMON - 5012905000"/>
    <s v="101000 Electric Plant In Service"/>
    <x v="0"/>
    <s v="2014"/>
    <d v="2014-10-01T00:00:00"/>
    <d v="2014-10-01T00:00:00"/>
    <s v="34300Z000-PG0905-Putnam Comm"/>
    <x v="2"/>
    <s v="145.0236 : Exhaust Casing"/>
    <x v="0"/>
    <s v="Retirement"/>
    <x v="0"/>
    <d v="2014-12-01T00:00:00"/>
    <x v="0"/>
    <n v="0"/>
    <n v="291.87"/>
  </r>
  <r>
    <n v="674120544"/>
    <s v="Putnam U1"/>
    <s v="PUTNAM UNIT #1 - 5012905100"/>
    <s v="101000 Electric Plant In Service"/>
    <x v="0"/>
    <s v="2014"/>
    <d v="2014-10-01T00:00:00"/>
    <d v="2014-10-01T00:00:00"/>
    <s v="34300Z000-PG0905-Putnam U1"/>
    <x v="2"/>
    <s v="145.0236 : Exhaust Casing"/>
    <x v="0"/>
    <s v="Retirement"/>
    <x v="0"/>
    <d v="2014-12-01T00:00:00"/>
    <x v="0"/>
    <n v="0"/>
    <n v="44904.19"/>
  </r>
  <r>
    <n v="674120555"/>
    <s v="Putnam U2"/>
    <s v="PUTNAM UNIT #2 - 5012905200"/>
    <s v="101000 Electric Plant In Service"/>
    <x v="0"/>
    <s v="2012"/>
    <d v="2012-01-01T00:00:00"/>
    <d v="2012-01-01T00:00:00"/>
    <s v="34300Z000-PG0905-Putnam U2"/>
    <x v="2"/>
    <s v="360.3453 : PUMP COMPLETE"/>
    <x v="0"/>
    <s v="Retirement"/>
    <x v="0"/>
    <d v="2014-12-01T00:00:00"/>
    <x v="0"/>
    <n v="0"/>
    <n v="-43936.52"/>
  </r>
  <r>
    <n v="674120562"/>
    <s v="Putnam U2"/>
    <s v="PUTNAM UNIT #2 - 5012905200"/>
    <s v="101000 Electric Plant In Service"/>
    <x v="0"/>
    <s v="2012"/>
    <d v="2012-01-01T00:00:00"/>
    <d v="2012-01-01T00:00:00"/>
    <s v="34300Z000-PG0905-Putnam U2"/>
    <x v="2"/>
    <s v="360.3453 : PUMP COMPLETE"/>
    <x v="0"/>
    <s v="Retirement"/>
    <x v="0"/>
    <d v="2014-12-01T00:00:00"/>
    <x v="0"/>
    <n v="0"/>
    <n v="-70194"/>
  </r>
  <r>
    <n v="674120568"/>
    <s v="Putnam U1"/>
    <s v="PUTNAM UNIT #1 - 5012905100"/>
    <s v="101000 Electric Plant In Service"/>
    <x v="0"/>
    <s v="2011"/>
    <d v="2011-11-01T00:00:00"/>
    <d v="2011-01-01T00:00:00"/>
    <s v="34500Z000-PG0905-Putnam U1"/>
    <x v="4"/>
    <s v="482.5835 : GENERATOR VOLTAGE REGULA"/>
    <x v="0"/>
    <s v="Retirement"/>
    <x v="0"/>
    <d v="2014-12-01T00:00:00"/>
    <x v="0"/>
    <n v="-1"/>
    <n v="-279687.19"/>
  </r>
  <r>
    <n v="674120575"/>
    <s v="Putnam U2"/>
    <s v="PUTNAM UNIT #2 - 5012905200"/>
    <s v="101000 Electric Plant In Service"/>
    <x v="0"/>
    <s v="2011"/>
    <d v="2011-11-01T00:00:00"/>
    <d v="2011-01-01T00:00:00"/>
    <s v="34300Z000-PG0905-Putnam U2"/>
    <x v="2"/>
    <s v="360.3449 : DRIVE, ELECTRIC MOTOR, C"/>
    <x v="0"/>
    <s v="Retirement"/>
    <x v="0"/>
    <d v="2014-12-01T00:00:00"/>
    <x v="0"/>
    <n v="-1"/>
    <n v="-3378.26"/>
  </r>
  <r>
    <n v="674120583"/>
    <s v="Putnam Comm"/>
    <s v="PUTNAM POWER PLANT COMMON - 5012905000"/>
    <s v="101000 Electric Plant In Service"/>
    <x v="0"/>
    <s v="2012"/>
    <d v="2012-01-01T00:00:00"/>
    <d v="2013-01-01T00:00:00"/>
    <s v="34300Z000-PG0905-Putnam Comm"/>
    <x v="2"/>
    <s v="360.3449 : DRIVE, ELECTRIC MOTOR, C"/>
    <x v="0"/>
    <s v="Retirement"/>
    <x v="0"/>
    <d v="2014-12-01T00:00:00"/>
    <x v="0"/>
    <n v="-1"/>
    <n v="-8028.49"/>
  </r>
  <r>
    <n v="674120596"/>
    <s v="Putnam Comm"/>
    <s v="PUTNAM PLANT STOREROOM - 5012905007"/>
    <s v="101000 Electric Plant In Service"/>
    <x v="0"/>
    <s v="2012"/>
    <d v="2012-01-01T00:00:00"/>
    <d v="2013-01-01T00:00:00"/>
    <s v="34300Z000-PG0905-Putnam Comm"/>
    <x v="2"/>
    <s v="360.3449 : DRIVE, ELECTRIC MOTOR, C"/>
    <x v="0"/>
    <s v="Retirement"/>
    <x v="0"/>
    <d v="2014-12-01T00:00:00"/>
    <x v="0"/>
    <n v="-1"/>
    <n v="-8584.7099999999991"/>
  </r>
  <r>
    <n v="674120603"/>
    <s v="Putnam U2"/>
    <s v="PUTNAM UNIT #2 - 5012905200"/>
    <s v="101000 Electric Plant In Service"/>
    <x v="0"/>
    <s v="2012"/>
    <d v="2012-01-01T00:00:00"/>
    <d v="2012-01-01T00:00:00"/>
    <s v="34500Z000-PG0905-Putnam U2"/>
    <x v="4"/>
    <s v="581.7027 : CONTROL/INSTRUMENTATION "/>
    <x v="0"/>
    <s v="Retirement"/>
    <x v="0"/>
    <d v="2014-12-01T00:00:00"/>
    <x v="0"/>
    <n v="0"/>
    <n v="-512854.53"/>
  </r>
  <r>
    <n v="674120617"/>
    <s v="Putnam U2"/>
    <s v="PUTNAM UNIT #2 - 5012905200"/>
    <s v="101000 Electric Plant In Service"/>
    <x v="0"/>
    <s v="2013"/>
    <d v="2013-03-01T00:00:00"/>
    <d v="2013-01-01T00:00:00"/>
    <s v="34300Z000-PG0905-Putnam U2"/>
    <x v="2"/>
    <s v="372.3577 : PUMP COMPLETE"/>
    <x v="0"/>
    <s v="Retirement"/>
    <x v="0"/>
    <d v="2014-12-01T00:00:00"/>
    <x v="0"/>
    <n v="-1"/>
    <n v="-202631.57"/>
  </r>
  <r>
    <n v="674120627"/>
    <s v="Putnam U1"/>
    <s v="PUTNAM UNIT #1 - 5012905100"/>
    <s v="101000 Electric Plant In Service"/>
    <x v="0"/>
    <s v="2011"/>
    <d v="2011-08-01T00:00:00"/>
    <d v="2011-11-01T00:00:00"/>
    <s v="34500Z000-PG0905-Putnam U1"/>
    <x v="4"/>
    <s v="585.7126 : CIRCUIT BKR. RATED 500 "/>
    <x v="0"/>
    <s v="Retirement"/>
    <x v="0"/>
    <d v="2014-12-01T00:00:00"/>
    <x v="0"/>
    <n v="0"/>
    <n v="-169.58"/>
  </r>
  <r>
    <n v="674120632"/>
    <s v="Putnam Comm"/>
    <s v="PUTNAM POWER PLANT COMMON - 5012905000"/>
    <s v="101000 Electric Plant In Service"/>
    <x v="0"/>
    <s v="2011"/>
    <d v="2011-09-01T00:00:00"/>
    <d v="2012-03-01T00:00:00"/>
    <s v="34500Z000-PG0905-Putnam Comm"/>
    <x v="4"/>
    <s v="585.7126 : CIRCUIT BKR. RATED 500 "/>
    <x v="0"/>
    <s v="Retirement"/>
    <x v="0"/>
    <d v="2014-12-01T00:00:00"/>
    <x v="0"/>
    <n v="0"/>
    <n v="-6051.81"/>
  </r>
  <r>
    <n v="674120637"/>
    <s v="Putnam Comm"/>
    <s v="PUTNAM POWER PLANT COMMON - 5012905000"/>
    <s v="101000 Electric Plant In Service"/>
    <x v="0"/>
    <s v="2011"/>
    <d v="2011-09-01T00:00:00"/>
    <d v="2012-03-01T00:00:00"/>
    <s v="34500Z000-PG0905-Putnam Comm"/>
    <x v="4"/>
    <s v="585.7126 : CIRCUIT BKR. RATED 500 "/>
    <x v="0"/>
    <s v="Retirement"/>
    <x v="0"/>
    <d v="2014-12-01T00:00:00"/>
    <x v="0"/>
    <n v="0"/>
    <n v="-711.91"/>
  </r>
  <r>
    <n v="674120640"/>
    <s v="Putnam U1"/>
    <s v="PUTNAM UNIT #1 - 5012905100"/>
    <s v="101000 Electric Plant In Service"/>
    <x v="0"/>
    <s v="2011"/>
    <d v="2011-08-01T00:00:00"/>
    <d v="2012-03-01T00:00:00"/>
    <s v="34500Z000-PG0905-Putnam U1"/>
    <x v="4"/>
    <s v="585.7126 : CIRCUIT BKR. RATED 500 "/>
    <x v="0"/>
    <s v="Retirement"/>
    <x v="0"/>
    <d v="2014-12-01T00:00:00"/>
    <x v="0"/>
    <n v="0"/>
    <n v="-116.77"/>
  </r>
  <r>
    <n v="674120645"/>
    <s v="Putnam Comm"/>
    <s v="PUTNAM POWER PLANT COMMON - 5012905000"/>
    <s v="101000 Electric Plant In Service"/>
    <x v="0"/>
    <s v="2011"/>
    <d v="2011-08-01T00:00:00"/>
    <d v="2012-03-01T00:00:00"/>
    <s v="34500Z000-PG0905-Putnam Comm"/>
    <x v="4"/>
    <s v="585.7126 : CIRCUIT BKR. RATED 500 "/>
    <x v="0"/>
    <s v="Retirement"/>
    <x v="0"/>
    <d v="2014-12-01T00:00:00"/>
    <x v="0"/>
    <n v="0"/>
    <n v="-3765.58"/>
  </r>
  <r>
    <n v="674120651"/>
    <s v="Putnam Comm"/>
    <s v="PUTNAM POWER PLANT COMMON - 5012905000"/>
    <s v="101000 Electric Plant In Service"/>
    <x v="0"/>
    <s v="2011"/>
    <d v="2011-08-01T00:00:00"/>
    <d v="2012-03-01T00:00:00"/>
    <s v="34500Z000-PG0905-Putnam Comm"/>
    <x v="4"/>
    <s v="585.7126 : CIRCUIT BKR. RATED 500 "/>
    <x v="0"/>
    <s v="Retirement"/>
    <x v="0"/>
    <d v="2014-12-01T00:00:00"/>
    <x v="0"/>
    <n v="-1"/>
    <n v="-442.97"/>
  </r>
  <r>
    <n v="674120654"/>
    <s v="Putnam Comm"/>
    <s v="PUTNAM POWER PLANT COMMON - 5012905000"/>
    <s v="101000 Electric Plant In Service"/>
    <x v="0"/>
    <s v="2011"/>
    <d v="2011-11-01T00:00:00"/>
    <d v="2012-03-01T00:00:00"/>
    <s v="34500Z000-PG0905-Putnam Comm"/>
    <x v="4"/>
    <s v="585.7126 : CIRCUIT BKR. RATED 500 "/>
    <x v="0"/>
    <s v="Retirement"/>
    <x v="0"/>
    <d v="2014-12-01T00:00:00"/>
    <x v="0"/>
    <n v="-1"/>
    <n v="-116.77"/>
  </r>
  <r>
    <n v="674120659"/>
    <s v="Putnam Comm"/>
    <s v="PUTNAM PLANT STOREROOM - 5012905007"/>
    <s v="101000 Electric Plant In Service"/>
    <x v="0"/>
    <s v="2011"/>
    <d v="2011-11-01T00:00:00"/>
    <d v="2012-03-01T00:00:00"/>
    <s v="34500Z000-PG0905-Putnam Comm"/>
    <x v="4"/>
    <s v="585.7126 : CIRCUIT BKR. RATED 500 "/>
    <x v="0"/>
    <s v="Retirement"/>
    <x v="0"/>
    <d v="2014-12-01T00:00:00"/>
    <x v="0"/>
    <n v="-1"/>
    <n v="-5912"/>
  </r>
  <r>
    <n v="674120664"/>
    <s v="Putnam U1"/>
    <s v="PUTNAM UNIT #1 - 5012905100"/>
    <s v="101000 Electric Plant In Service"/>
    <x v="0"/>
    <s v="2011"/>
    <d v="2011-03-01T00:00:00"/>
    <d v="2011-01-01T00:00:00"/>
    <s v="34500Z000-PG0905-Putnam U1"/>
    <x v="4"/>
    <s v="683.7725 : RECORDER, DIG FLT (DFR)"/>
    <x v="0"/>
    <s v="Retirement"/>
    <x v="0"/>
    <d v="2014-12-01T00:00:00"/>
    <x v="0"/>
    <n v="0"/>
    <n v="1207.8"/>
  </r>
  <r>
    <n v="674120671"/>
    <s v="Putnam U2"/>
    <s v="PUTNAM UNIT #2 - 5012905200"/>
    <s v="101000 Electric Plant In Service"/>
    <x v="0"/>
    <s v="2011"/>
    <d v="2011-03-01T00:00:00"/>
    <d v="2011-01-01T00:00:00"/>
    <s v="34500Z000-PG0905-Putnam U2"/>
    <x v="4"/>
    <s v="683.7725 : RECORDER, DIG FLT (DFR)"/>
    <x v="0"/>
    <s v="Retirement"/>
    <x v="0"/>
    <d v="2014-12-01T00:00:00"/>
    <x v="0"/>
    <n v="0"/>
    <n v="810.6"/>
  </r>
  <r>
    <n v="674873214"/>
    <s v="Putnam Comm"/>
    <s v="PUTNAM POWER PLANT COMMON - 5012905000"/>
    <s v="101000 Electric Plant In Service"/>
    <x v="0"/>
    <s v="2010"/>
    <d v="2010-09-01T00:00:00"/>
    <d v="2010-01-01T00:00:00"/>
    <s v="34500Z000-PG0905-Putnam Comm"/>
    <x v="4"/>
    <s v="281.1601 : CABLE: POWER"/>
    <x v="0"/>
    <s v="Retirement"/>
    <x v="0"/>
    <d v="2014-12-01T00:00:00"/>
    <x v="0"/>
    <n v="0"/>
    <n v="-1640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1">
  <r>
    <x v="0"/>
    <x v="0"/>
    <x v="0"/>
    <s v="31100Z000-PG0905-Putnam U1"/>
    <s v="108100 Accum Prov For Depr"/>
    <s v="403000 Depreciation Expen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34000Z000-PG0905-Putnam U1"/>
    <s v="108100 Accum Prov For Depr"/>
    <s v="403000 Depreciation Expen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x v="0"/>
    <s v="34100Z000-PG0905-Putnam U1"/>
    <s v="108100 Accum Prov For Depr"/>
    <s v="403000 Depreciation Expense"/>
    <n v="34624.019999999997"/>
    <n v="-34624.019999999997"/>
    <n v="34236.31"/>
    <n v="387.70999999999913"/>
    <n v="34624.019999999997"/>
    <n v="0"/>
    <n v="-34624.019999999997"/>
    <n v="0"/>
    <n v="0"/>
    <n v="0"/>
    <n v="0"/>
    <n v="34012.29"/>
    <n v="186.51"/>
    <n v="0"/>
    <n v="0"/>
    <n v="36.770000000000003"/>
    <n v="0"/>
    <n v="0"/>
    <n v="0"/>
    <n v="0"/>
    <n v="0"/>
    <n v="0"/>
    <n v="0.74"/>
    <n v="0"/>
    <n v="0"/>
    <n v="0"/>
    <n v="-574.96"/>
    <n v="187.25"/>
    <n v="0"/>
    <n v="0"/>
    <n v="0"/>
    <n v="17312.009999999998"/>
    <n v="0"/>
    <n v="0"/>
    <n v="0"/>
    <n v="0"/>
    <n v="0"/>
    <n v="0"/>
    <n v="0"/>
    <n v="0"/>
    <n v="0"/>
    <n v="0"/>
    <n v="0"/>
    <n v="0"/>
    <n v="0"/>
    <n v="0"/>
    <n v="-387.71"/>
    <n v="34198.800000000003"/>
    <n v="-387.71000000000004"/>
  </r>
  <r>
    <x v="0"/>
    <x v="3"/>
    <x v="0"/>
    <s v="34200Z000-PG0905-Putnam U1"/>
    <s v="108100 Accum Prov For Depr"/>
    <s v="403000 Depreciation Expense"/>
    <n v="150351.37"/>
    <n v="-150351.37"/>
    <n v="-39433"/>
    <n v="189784.37"/>
    <n v="150351.37"/>
    <n v="0"/>
    <n v="-150351.37"/>
    <n v="0"/>
    <n v="0"/>
    <n v="0"/>
    <n v="0"/>
    <n v="32570.87"/>
    <n v="-72185.539999999994"/>
    <n v="0"/>
    <n v="0"/>
    <n v="181.67"/>
    <n v="0"/>
    <n v="0"/>
    <n v="0"/>
    <n v="0"/>
    <n v="0"/>
    <n v="0"/>
    <n v="0"/>
    <n v="0"/>
    <n v="0"/>
    <n v="0"/>
    <n v="-117598.83"/>
    <n v="-72185.539999999994"/>
    <n v="0"/>
    <n v="0"/>
    <n v="0"/>
    <n v="75175.69"/>
    <n v="0"/>
    <n v="0"/>
    <n v="0"/>
    <n v="0"/>
    <n v="0"/>
    <n v="0"/>
    <n v="0"/>
    <n v="0"/>
    <n v="0"/>
    <n v="0"/>
    <n v="0"/>
    <n v="0"/>
    <n v="0"/>
    <n v="0"/>
    <n v="-189784.37"/>
    <n v="-39614.67"/>
    <n v="-189784.37"/>
  </r>
  <r>
    <x v="0"/>
    <x v="4"/>
    <x v="0"/>
    <s v="34300Z000-PG0905-Putnam U1"/>
    <s v="108100 Accum Prov For Depr"/>
    <s v="403000 Depreciation Expense"/>
    <n v="68027190.520000011"/>
    <n v="-68027190.519999996"/>
    <n v="39061932.309999995"/>
    <n v="28965258.210000016"/>
    <n v="68041848.480000004"/>
    <n v="-14657.97"/>
    <n v="-68027190.519999996"/>
    <n v="0"/>
    <n v="0"/>
    <n v="0"/>
    <n v="-0.01"/>
    <n v="41873682.829999998"/>
    <n v="-2925153.59"/>
    <n v="0"/>
    <n v="0"/>
    <n v="113403.08"/>
    <n v="0"/>
    <n v="0"/>
    <n v="0"/>
    <n v="0"/>
    <n v="0"/>
    <n v="0"/>
    <n v="0"/>
    <n v="0"/>
    <n v="0"/>
    <n v="0"/>
    <n v="-26040104.609999999"/>
    <n v="-2925153.6"/>
    <n v="-0.01"/>
    <n v="0"/>
    <n v="0"/>
    <n v="34020924.140000001"/>
    <n v="0"/>
    <n v="0"/>
    <n v="0"/>
    <n v="0"/>
    <n v="0"/>
    <n v="0"/>
    <n v="0"/>
    <n v="0"/>
    <n v="0"/>
    <n v="0"/>
    <n v="0"/>
    <n v="0"/>
    <n v="0"/>
    <n v="0"/>
    <n v="-28965258.210000001"/>
    <n v="38948529.239999995"/>
    <n v="-28965258.210000001"/>
  </r>
  <r>
    <x v="0"/>
    <x v="5"/>
    <x v="0"/>
    <s v="34400Z000-PG0905-Putnam U1"/>
    <s v="108100 Accum Prov For Depr"/>
    <s v="403000 Depreciation Expense"/>
    <n v="9133657.6600000001"/>
    <n v="-9133657.6600000001"/>
    <n v="5077479.67"/>
    <n v="4056177.99"/>
    <n v="9133657.6600000001"/>
    <n v="-0.93"/>
    <n v="-9133657.6600000001"/>
    <n v="0"/>
    <n v="0"/>
    <n v="0"/>
    <n v="-0.93"/>
    <n v="5537761.3099999996"/>
    <n v="-469794.93"/>
    <n v="0"/>
    <n v="0"/>
    <n v="9419.08"/>
    <n v="0"/>
    <n v="0"/>
    <n v="0"/>
    <n v="0"/>
    <n v="0"/>
    <n v="0"/>
    <n v="95.14"/>
    <n v="0"/>
    <n v="0"/>
    <n v="0"/>
    <n v="-3586477.27"/>
    <n v="-469700.72"/>
    <n v="-0.93"/>
    <n v="0"/>
    <n v="0"/>
    <n v="4566819.07"/>
    <n v="0"/>
    <n v="0"/>
    <n v="0"/>
    <n v="0"/>
    <n v="0"/>
    <n v="0"/>
    <n v="0"/>
    <n v="0"/>
    <n v="0"/>
    <n v="0"/>
    <n v="0"/>
    <n v="0"/>
    <n v="0"/>
    <n v="0"/>
    <n v="-4056177.99"/>
    <n v="5067966.38"/>
    <n v="-4056177.99"/>
  </r>
  <r>
    <x v="0"/>
    <x v="6"/>
    <x v="0"/>
    <s v="34500Z000-PG0905-Putnam U1"/>
    <s v="108100 Accum Prov For Depr"/>
    <s v="403000 Depreciation Expense"/>
    <n v="7553334.2999999998"/>
    <n v="-7553334.2999999998"/>
    <n v="5075677.42"/>
    <n v="2477656.88"/>
    <n v="7504273.9900000002"/>
    <n v="49060.31"/>
    <n v="-7553334.2999999998"/>
    <n v="0"/>
    <n v="0"/>
    <n v="0"/>
    <n v="0"/>
    <n v="5311924.28"/>
    <n v="-230097.63"/>
    <n v="0"/>
    <n v="0"/>
    <n v="7789.38"/>
    <n v="0"/>
    <n v="0"/>
    <n v="0"/>
    <n v="0"/>
    <n v="0"/>
    <n v="0"/>
    <n v="78.680000000000007"/>
    <n v="0"/>
    <n v="0"/>
    <n v="0"/>
    <n v="-2233620.64"/>
    <n v="-244036.24"/>
    <n v="-14017.29"/>
    <n v="0"/>
    <n v="0"/>
    <n v="3801197.31"/>
    <n v="0"/>
    <n v="0"/>
    <n v="0"/>
    <n v="0"/>
    <n v="0"/>
    <n v="0"/>
    <n v="0"/>
    <n v="0"/>
    <n v="0"/>
    <n v="0"/>
    <n v="0"/>
    <n v="0"/>
    <n v="0"/>
    <n v="0"/>
    <n v="-2477656.88"/>
    <n v="5081826.6500000004"/>
    <n v="-2477656.88"/>
  </r>
  <r>
    <x v="0"/>
    <x v="7"/>
    <x v="0"/>
    <s v="34600Z000-PG0905-Putnam U1"/>
    <s v="108100 Accum Prov For Depr"/>
    <s v="403000 Depreciation Expense"/>
    <n v="366308.53"/>
    <n v="-366308.53"/>
    <n v="355220.99000000005"/>
    <n v="11087.539999999979"/>
    <n v="366308.53"/>
    <n v="0"/>
    <n v="-366308.53"/>
    <n v="0"/>
    <n v="0"/>
    <n v="0"/>
    <n v="0"/>
    <n v="359938.52"/>
    <n v="-5099.1000000000004"/>
    <n v="0"/>
    <n v="0"/>
    <n v="381.57"/>
    <n v="0"/>
    <n v="0"/>
    <n v="0"/>
    <n v="0"/>
    <n v="0"/>
    <n v="0"/>
    <n v="0"/>
    <n v="0"/>
    <n v="0"/>
    <n v="0"/>
    <n v="-5988.44"/>
    <n v="-5099.1000000000004"/>
    <n v="0"/>
    <n v="0"/>
    <n v="0"/>
    <n v="183154.27"/>
    <n v="0"/>
    <n v="0"/>
    <n v="0"/>
    <n v="0"/>
    <n v="0"/>
    <n v="0"/>
    <n v="0"/>
    <n v="0"/>
    <n v="0"/>
    <n v="0"/>
    <n v="0"/>
    <n v="0"/>
    <n v="0"/>
    <n v="0"/>
    <n v="-11087.54"/>
    <n v="354839.42000000004"/>
    <n v="-11087.54"/>
  </r>
  <r>
    <x v="1"/>
    <x v="2"/>
    <x v="0"/>
    <s v="34100Z000-PG0905-Putnam U2"/>
    <s v="108100 Accum Prov For Depr"/>
    <s v="403000 Depreciation Expense"/>
    <n v="34624.019999999997"/>
    <n v="-34624.019999999997"/>
    <n v="34224.85"/>
    <n v="399.16999999999825"/>
    <n v="34624.019999999997"/>
    <n v="0"/>
    <n v="-34624.019999999997"/>
    <n v="0"/>
    <n v="0"/>
    <n v="0"/>
    <n v="0"/>
    <n v="33286.449999999997"/>
    <n v="902.33"/>
    <n v="0"/>
    <n v="0"/>
    <n v="35.36"/>
    <n v="0"/>
    <n v="0"/>
    <n v="0"/>
    <n v="0"/>
    <n v="0"/>
    <n v="0"/>
    <n v="0.71"/>
    <n v="0"/>
    <n v="0"/>
    <n v="0"/>
    <n v="-1302.21"/>
    <n v="903.04"/>
    <n v="0"/>
    <n v="0"/>
    <n v="0"/>
    <n v="17312.009999999998"/>
    <n v="0"/>
    <n v="0"/>
    <n v="0"/>
    <n v="0"/>
    <n v="0"/>
    <n v="0"/>
    <n v="0"/>
    <n v="0"/>
    <n v="0"/>
    <n v="0"/>
    <n v="0"/>
    <n v="0"/>
    <n v="0"/>
    <n v="0"/>
    <n v="-399.17"/>
    <n v="34188.78"/>
    <n v="-399.17000000000007"/>
  </r>
  <r>
    <x v="1"/>
    <x v="3"/>
    <x v="0"/>
    <s v="34200Z000-PG0905-Putnam U2"/>
    <s v="108100 Accum Prov For Depr"/>
    <s v="403000 Depreciation Expense"/>
    <n v="150648.92000000001"/>
    <n v="-150648.92000000001"/>
    <n v="-39598.75"/>
    <n v="190247.67"/>
    <n v="150648.92000000001"/>
    <n v="0"/>
    <n v="-150648.92000000001"/>
    <n v="0"/>
    <n v="0"/>
    <n v="0"/>
    <n v="0"/>
    <n v="31178.28"/>
    <n v="-70959.06"/>
    <n v="0"/>
    <n v="0"/>
    <n v="182.03"/>
    <n v="0"/>
    <n v="0"/>
    <n v="0"/>
    <n v="0"/>
    <n v="0"/>
    <n v="0"/>
    <n v="0"/>
    <n v="0"/>
    <n v="0"/>
    <n v="0"/>
    <n v="-119288.61"/>
    <n v="-70959.06"/>
    <n v="0"/>
    <n v="0"/>
    <n v="0"/>
    <n v="75324.460000000006"/>
    <n v="0"/>
    <n v="0"/>
    <n v="0"/>
    <n v="0"/>
    <n v="0"/>
    <n v="0"/>
    <n v="0"/>
    <n v="0"/>
    <n v="0"/>
    <n v="0"/>
    <n v="0"/>
    <n v="0"/>
    <n v="0"/>
    <n v="0"/>
    <n v="-190247.67"/>
    <n v="-39780.78"/>
    <n v="-190247.66999999998"/>
  </r>
  <r>
    <x v="1"/>
    <x v="4"/>
    <x v="0"/>
    <s v="34300Z000-PG0905-Putnam U2"/>
    <s v="108100 Accum Prov For Depr"/>
    <s v="403000 Depreciation Expense"/>
    <n v="62284844.649999999"/>
    <n v="-62284844.649999999"/>
    <n v="35834651.979999997"/>
    <n v="26450192.670000002"/>
    <n v="62292638.780000001"/>
    <n v="-7794.11"/>
    <n v="-62284844.649999999"/>
    <n v="0"/>
    <n v="0"/>
    <n v="0"/>
    <n v="0.02"/>
    <n v="36228539.229999997"/>
    <n v="-479539.64"/>
    <n v="0"/>
    <n v="0"/>
    <n v="85652.38"/>
    <n v="0"/>
    <n v="0"/>
    <n v="0"/>
    <n v="0"/>
    <n v="0"/>
    <n v="0"/>
    <n v="0"/>
    <n v="0"/>
    <n v="0"/>
    <n v="0"/>
    <n v="-25970653.039999999"/>
    <n v="-479539.63"/>
    <n v="0.01"/>
    <n v="0"/>
    <n v="0"/>
    <n v="31146319.600000001"/>
    <n v="0"/>
    <n v="0"/>
    <n v="0"/>
    <n v="0"/>
    <n v="0"/>
    <n v="0"/>
    <n v="0"/>
    <n v="0"/>
    <n v="0"/>
    <n v="0"/>
    <n v="0"/>
    <n v="0"/>
    <n v="0"/>
    <n v="0"/>
    <n v="-26450192.670000002"/>
    <n v="35748999.589999996"/>
    <n v="-26450192.669999998"/>
  </r>
  <r>
    <x v="1"/>
    <x v="5"/>
    <x v="0"/>
    <s v="34400Z000-PG0905-Putnam U2"/>
    <s v="108100 Accum Prov For Depr"/>
    <s v="403000 Depreciation Expense"/>
    <n v="8048041.8600000003"/>
    <n v="-8048041.8600000003"/>
    <n v="1609209.1600000004"/>
    <n v="6438832.7000000002"/>
    <n v="8048041.8600000003"/>
    <n v="0.05"/>
    <n v="-8048041.8600000003"/>
    <n v="0"/>
    <n v="0"/>
    <n v="0"/>
    <n v="0.05"/>
    <n v="2682471.2200000002"/>
    <n v="-1081310.1499999999"/>
    <n v="0"/>
    <n v="0"/>
    <n v="7967.56"/>
    <n v="0"/>
    <n v="0"/>
    <n v="0"/>
    <n v="0"/>
    <n v="0"/>
    <n v="0"/>
    <n v="80.48"/>
    <n v="0"/>
    <n v="0"/>
    <n v="0"/>
    <n v="-5357603.08"/>
    <n v="-1081229.6200000001"/>
    <n v="0.05"/>
    <n v="0"/>
    <n v="0"/>
    <n v="4024021.46"/>
    <n v="0"/>
    <n v="0"/>
    <n v="0"/>
    <n v="0"/>
    <n v="0"/>
    <n v="0"/>
    <n v="0"/>
    <n v="0"/>
    <n v="0"/>
    <n v="0"/>
    <n v="0"/>
    <n v="0"/>
    <n v="0"/>
    <n v="0"/>
    <n v="-6438832.7000000002"/>
    <n v="1601161.0700000003"/>
    <n v="-6438832.7000000002"/>
  </r>
  <r>
    <x v="1"/>
    <x v="6"/>
    <x v="0"/>
    <s v="34500Z000-PG0905-Putnam U2"/>
    <s v="108100 Accum Prov For Depr"/>
    <s v="403000 Depreciation Expense"/>
    <n v="8399061.6500000004"/>
    <n v="-8399061.6500000004"/>
    <n v="5725596.120000001"/>
    <n v="2673465.5299999993"/>
    <n v="8399061.6500000004"/>
    <n v="0"/>
    <n v="-8399061.6500000004"/>
    <n v="0"/>
    <n v="0"/>
    <n v="0"/>
    <n v="0"/>
    <n v="5892203.6100000003"/>
    <n v="-175006.55"/>
    <n v="0"/>
    <n v="0"/>
    <n v="8315.07"/>
    <n v="0"/>
    <n v="0"/>
    <n v="0"/>
    <n v="0"/>
    <n v="0"/>
    <n v="0"/>
    <n v="83.99"/>
    <n v="0"/>
    <n v="0"/>
    <n v="0"/>
    <n v="-2498542.9700000002"/>
    <n v="-174922.56"/>
    <n v="0"/>
    <n v="0"/>
    <n v="0"/>
    <n v="4199530.83"/>
    <n v="0"/>
    <n v="0"/>
    <n v="0"/>
    <n v="0"/>
    <n v="0"/>
    <n v="0"/>
    <n v="0"/>
    <n v="0"/>
    <n v="0"/>
    <n v="0"/>
    <n v="0"/>
    <n v="0"/>
    <n v="0"/>
    <n v="0"/>
    <n v="-2673465.5299999998"/>
    <n v="5717197.0600000005"/>
    <n v="-2673465.5300000003"/>
  </r>
  <r>
    <x v="1"/>
    <x v="7"/>
    <x v="0"/>
    <s v="34600Z000-PG0905-Putnam U2"/>
    <s v="108100 Accum Prov For Depr"/>
    <s v="403000 Depreciation Expense"/>
    <n v="352196.8"/>
    <n v="-352196.8"/>
    <n v="341388.72000000003"/>
    <n v="10808.079999999958"/>
    <n v="352196.8"/>
    <n v="0"/>
    <n v="-352196.8"/>
    <n v="0"/>
    <n v="0"/>
    <n v="0"/>
    <n v="0"/>
    <n v="338541.57"/>
    <n v="2494.9499999999998"/>
    <n v="0"/>
    <n v="0"/>
    <n v="352.2"/>
    <n v="0"/>
    <n v="0"/>
    <n v="0"/>
    <n v="0"/>
    <n v="0"/>
    <n v="0"/>
    <n v="0"/>
    <n v="0"/>
    <n v="0"/>
    <n v="0"/>
    <n v="-13303.03"/>
    <n v="2494.9499999999998"/>
    <n v="0"/>
    <n v="0"/>
    <n v="0"/>
    <n v="176098.4"/>
    <n v="0"/>
    <n v="0"/>
    <n v="0"/>
    <n v="0"/>
    <n v="0"/>
    <n v="0"/>
    <n v="0"/>
    <n v="0"/>
    <n v="0"/>
    <n v="0"/>
    <n v="0"/>
    <n v="0"/>
    <n v="0"/>
    <n v="0"/>
    <n v="-10808.08"/>
    <n v="341036.52"/>
    <n v="-10808.080000000002"/>
  </r>
  <r>
    <x v="2"/>
    <x v="8"/>
    <x v="0"/>
    <s v="31000Z000-PG0905-Putnam Comm"/>
    <s v="108100 Accum Prov For Depr"/>
    <s v="403000 Depreciation Expen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0"/>
    <x v="0"/>
    <s v="31100Z000-PG0905-Putnam Comm"/>
    <s v="108100 Accum Prov For Depr"/>
    <s v="403000 Depreciation Expen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9"/>
    <x v="0"/>
    <s v="31600Z000-PG0905-Putnam Comm"/>
    <s v="108100 Accum Prov For Depr"/>
    <s v="403000 Depreciation Expen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2"/>
    <x v="0"/>
    <s v="34100Z000-PG0905-Putnam Comm"/>
    <s v="108100 Accum Prov For Depr"/>
    <s v="403000 Depreciation Expense"/>
    <n v="16180405.619999999"/>
    <n v="-16180405.619999999"/>
    <n v="8099708.2599999998"/>
    <n v="8080697.3599999994"/>
    <n v="16180405.619999999"/>
    <n v="-0.01"/>
    <n v="-16180405.619999999"/>
    <n v="0"/>
    <n v="0"/>
    <n v="0"/>
    <n v="-0.01"/>
    <n v="10155904.199999999"/>
    <n v="-2073724.7"/>
    <n v="0"/>
    <n v="0"/>
    <n v="17184.939999999999"/>
    <n v="0"/>
    <n v="0"/>
    <n v="0"/>
    <n v="0"/>
    <n v="0"/>
    <n v="0"/>
    <n v="343.83"/>
    <n v="0"/>
    <n v="0"/>
    <n v="0"/>
    <n v="-6007316.4800000004"/>
    <n v="-2073380.88"/>
    <n v="-0.01"/>
    <n v="0"/>
    <n v="0"/>
    <n v="8090202.71"/>
    <n v="0"/>
    <n v="0"/>
    <n v="0"/>
    <n v="0"/>
    <n v="0"/>
    <n v="0"/>
    <n v="0"/>
    <n v="0"/>
    <n v="0"/>
    <n v="0"/>
    <n v="0"/>
    <n v="0"/>
    <n v="0"/>
    <n v="0"/>
    <n v="-8080697.3600000003"/>
    <n v="8082179.4999999991"/>
    <n v="-8080697.3600000003"/>
  </r>
  <r>
    <x v="2"/>
    <x v="3"/>
    <x v="0"/>
    <s v="34200Z000-PG0905-Putnam Comm"/>
    <s v="108100 Accum Prov For Depr"/>
    <s v="403000 Depreciation Expense"/>
    <n v="7173901.2400000002"/>
    <n v="-7173901.2400000002"/>
    <n v="7859082.4499999993"/>
    <n v="-685181.20999999903"/>
    <n v="7173901.2400000002"/>
    <n v="0"/>
    <n v="-7173901.2400000002"/>
    <n v="0"/>
    <n v="0"/>
    <n v="0"/>
    <n v="0"/>
    <n v="7922787.5499999998"/>
    <n v="-129952.95"/>
    <n v="0"/>
    <n v="0"/>
    <n v="8668.4599999999991"/>
    <n v="0"/>
    <n v="0"/>
    <n v="0"/>
    <n v="0"/>
    <n v="0"/>
    <n v="0"/>
    <n v="0"/>
    <n v="0"/>
    <n v="0"/>
    <n v="0"/>
    <n v="757554.77"/>
    <n v="-72373.56"/>
    <n v="57579.39"/>
    <n v="0"/>
    <n v="0"/>
    <n v="3586950.62"/>
    <n v="0"/>
    <n v="0"/>
    <n v="0"/>
    <n v="0"/>
    <n v="0"/>
    <n v="0"/>
    <n v="0"/>
    <n v="0"/>
    <n v="0"/>
    <n v="0"/>
    <n v="0"/>
    <n v="0"/>
    <n v="0"/>
    <n v="0"/>
    <n v="685181.21"/>
    <n v="7792834.5999999996"/>
    <n v="685181.21"/>
  </r>
  <r>
    <x v="2"/>
    <x v="4"/>
    <x v="0"/>
    <s v="34300Z000-PG0905-Putnam Comm"/>
    <s v="108100 Accum Prov For Depr"/>
    <s v="403000 Depreciation Expense"/>
    <n v="33688537.030000001"/>
    <n v="-33688537.030000001"/>
    <n v="12623974.720000001"/>
    <n v="21064562.310000002"/>
    <n v="33666084.939999998"/>
    <n v="22452.09"/>
    <n v="-33688537.030000001"/>
    <n v="0"/>
    <n v="0"/>
    <n v="0"/>
    <n v="0"/>
    <n v="12743400.15"/>
    <n v="-178340.96"/>
    <n v="0"/>
    <n v="0"/>
    <n v="58915.65"/>
    <n v="0"/>
    <n v="0"/>
    <n v="0"/>
    <n v="0"/>
    <n v="0"/>
    <n v="0"/>
    <n v="0"/>
    <n v="0"/>
    <n v="0"/>
    <n v="0"/>
    <n v="-20886221.23"/>
    <n v="-178341.08"/>
    <n v="-0.12"/>
    <n v="0"/>
    <n v="0"/>
    <n v="16833042.469999999"/>
    <n v="0"/>
    <n v="0"/>
    <n v="0"/>
    <n v="0"/>
    <n v="0"/>
    <n v="0"/>
    <n v="0"/>
    <n v="0"/>
    <n v="0"/>
    <n v="0"/>
    <n v="0"/>
    <n v="0"/>
    <n v="0"/>
    <n v="0"/>
    <n v="-21064562.309999999"/>
    <n v="12565059.189999999"/>
    <n v="-21064562.309999999"/>
  </r>
  <r>
    <x v="2"/>
    <x v="5"/>
    <x v="0"/>
    <s v="34400Z000-PG0905-Putnam Comm"/>
    <s v="108100 Accum Prov For Depr"/>
    <s v="403000 Depreciation Expense"/>
    <n v="399030.31"/>
    <n v="-399030.31"/>
    <n v="175937.58"/>
    <n v="223092.73"/>
    <n v="399030.31"/>
    <n v="0"/>
    <n v="-399030.31"/>
    <n v="0"/>
    <n v="0"/>
    <n v="0"/>
    <n v="0"/>
    <n v="160735.79999999999"/>
    <n v="14786.12"/>
    <n v="0"/>
    <n v="0"/>
    <n v="411.5"/>
    <n v="0"/>
    <n v="0"/>
    <n v="0"/>
    <n v="0"/>
    <n v="0"/>
    <n v="0"/>
    <n v="4.16"/>
    <n v="0"/>
    <n v="0"/>
    <n v="0"/>
    <n v="-237883.01"/>
    <n v="14790.28"/>
    <n v="0"/>
    <n v="0"/>
    <n v="0"/>
    <n v="199515.16"/>
    <n v="0"/>
    <n v="0"/>
    <n v="0"/>
    <n v="0"/>
    <n v="0"/>
    <n v="0"/>
    <n v="0"/>
    <n v="0"/>
    <n v="0"/>
    <n v="0"/>
    <n v="0"/>
    <n v="0"/>
    <n v="0"/>
    <n v="0"/>
    <n v="-223092.73"/>
    <n v="175521.91999999998"/>
    <n v="-223092.73"/>
  </r>
  <r>
    <x v="2"/>
    <x v="6"/>
    <x v="0"/>
    <s v="34500Z000-PG0905-Putnam Comm"/>
    <s v="108100 Accum Prov For Depr"/>
    <s v="403000 Depreciation Expense"/>
    <n v="1618041.19"/>
    <n v="-1618041.19"/>
    <n v="1107011.3400000001"/>
    <n v="511029.84999999986"/>
    <n v="1691807.39"/>
    <n v="0"/>
    <n v="-1618041.19"/>
    <n v="0"/>
    <n v="-73766.2"/>
    <n v="0"/>
    <n v="0"/>
    <n v="1210229.56"/>
    <n v="-104980.52"/>
    <n v="0"/>
    <n v="0"/>
    <n v="1744.68"/>
    <n v="0"/>
    <n v="0"/>
    <n v="0"/>
    <n v="0"/>
    <n v="0"/>
    <n v="0"/>
    <n v="17.62"/>
    <n v="0"/>
    <n v="0"/>
    <n v="0"/>
    <n v="-406066.95"/>
    <n v="-104962.9"/>
    <n v="0"/>
    <n v="0"/>
    <n v="0"/>
    <n v="809020.6"/>
    <n v="0"/>
    <n v="0"/>
    <n v="0"/>
    <n v="0"/>
    <n v="0"/>
    <n v="0"/>
    <n v="0"/>
    <n v="0"/>
    <n v="0"/>
    <n v="0"/>
    <n v="0"/>
    <n v="0"/>
    <n v="0"/>
    <n v="0"/>
    <n v="-511029.85"/>
    <n v="1105249.04"/>
    <n v="-511029.85"/>
  </r>
  <r>
    <x v="2"/>
    <x v="7"/>
    <x v="0"/>
    <s v="34600Z000-PG0905-Putnam Comm"/>
    <s v="108100 Accum Prov For Depr"/>
    <s v="403000 Depreciation Expense"/>
    <n v="1504259.3900000001"/>
    <n v="-1504259.39"/>
    <n v="1026371.25"/>
    <n v="477888.14000000013"/>
    <n v="1506231.28"/>
    <n v="0"/>
    <n v="-1504259.39"/>
    <n v="0"/>
    <n v="-1971.89"/>
    <n v="0"/>
    <n v="0"/>
    <n v="1012576.65"/>
    <n v="13887.77"/>
    <n v="0"/>
    <n v="0"/>
    <n v="1566.94"/>
    <n v="0"/>
    <n v="0"/>
    <n v="0"/>
    <n v="-1637.65"/>
    <n v="0"/>
    <n v="0"/>
    <n v="0"/>
    <n v="0"/>
    <n v="0"/>
    <n v="-22.46"/>
    <n v="-491753.45"/>
    <n v="13865.31"/>
    <n v="0"/>
    <n v="0"/>
    <n v="0"/>
    <n v="752129.7"/>
    <n v="0"/>
    <n v="0"/>
    <n v="0"/>
    <n v="0"/>
    <n v="0"/>
    <n v="0"/>
    <n v="0"/>
    <n v="0"/>
    <n v="0"/>
    <n v="0"/>
    <n v="0"/>
    <n v="0"/>
    <n v="0"/>
    <n v="0"/>
    <n v="-477888.14"/>
    <n v="1026464.42"/>
    <n v="-477888.14"/>
  </r>
  <r>
    <x v="2"/>
    <x v="1"/>
    <x v="0"/>
    <s v="34000Z000-PG0905-Putnam Comm  (1050"/>
    <s v="108100 Accum Prov For Depr"/>
    <s v="403000 Depreciation Expens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4"/>
    <x v="1"/>
    <s v="34300Z003-PG0905-Putnam U1"/>
    <s v="108103 ACCUM PROV FOR DEPR-CONT EMI"/>
    <s v="403003 Depr Exp-Low Nox Burn-ECRC"/>
    <n v="351987.56"/>
    <n v="-351987.56"/>
    <n v="211413.23"/>
    <n v="140574.32999999999"/>
    <n v="351987.56"/>
    <n v="0"/>
    <n v="-351987.56"/>
    <n v="0"/>
    <n v="0"/>
    <n v="0"/>
    <n v="0"/>
    <n v="209203.57"/>
    <n v="1623.01"/>
    <n v="0"/>
    <n v="0"/>
    <n v="586.65"/>
    <n v="0"/>
    <n v="0"/>
    <n v="0"/>
    <n v="0"/>
    <n v="0"/>
    <n v="0"/>
    <n v="0"/>
    <n v="0"/>
    <n v="0"/>
    <n v="0"/>
    <n v="-142197.34"/>
    <n v="1623.01"/>
    <n v="0"/>
    <n v="0"/>
    <n v="0"/>
    <n v="175993.78"/>
    <n v="0"/>
    <n v="0"/>
    <n v="0"/>
    <n v="0"/>
    <n v="0"/>
    <n v="0"/>
    <n v="0"/>
    <n v="0"/>
    <n v="0"/>
    <n v="0"/>
    <n v="0"/>
    <n v="0"/>
    <n v="0"/>
    <n v="0"/>
    <n v="-140574.32999999999"/>
    <n v="210826.58000000002"/>
    <n v="-140574.32999999999"/>
  </r>
  <r>
    <x v="1"/>
    <x v="4"/>
    <x v="1"/>
    <s v="34300Z003-PG0905-Putnam U2"/>
    <s v="108103 ACCUM PROV FOR DEPR-CONT EMI"/>
    <s v="403003 Depr Exp-Low Nox Burn-ECRC"/>
    <n v="385712.87"/>
    <n v="-385712.87"/>
    <n v="258657.24999999997"/>
    <n v="127055.62000000002"/>
    <n v="385712.87"/>
    <n v="0"/>
    <n v="-385712.87"/>
    <n v="0"/>
    <n v="0"/>
    <n v="0"/>
    <n v="0"/>
    <n v="255599.12"/>
    <n v="2527.77"/>
    <n v="0"/>
    <n v="0"/>
    <n v="530.36"/>
    <n v="0"/>
    <n v="0"/>
    <n v="0"/>
    <n v="0"/>
    <n v="0"/>
    <n v="0"/>
    <n v="0"/>
    <n v="0"/>
    <n v="0"/>
    <n v="0"/>
    <n v="-129583.39"/>
    <n v="2527.77"/>
    <n v="0"/>
    <n v="0"/>
    <n v="0"/>
    <n v="192856.44"/>
    <n v="0"/>
    <n v="0"/>
    <n v="0"/>
    <n v="0"/>
    <n v="0"/>
    <n v="0"/>
    <n v="0"/>
    <n v="0"/>
    <n v="0"/>
    <n v="0"/>
    <n v="0"/>
    <n v="0"/>
    <n v="0"/>
    <n v="0"/>
    <n v="-127055.62"/>
    <n v="258126.88999999998"/>
    <n v="-127055.62"/>
  </r>
  <r>
    <x v="2"/>
    <x v="2"/>
    <x v="1"/>
    <s v="34100Z003-PG0905-Putnam Comm"/>
    <s v="108103 ACCUM PROV FOR DEPR-CONT EMI"/>
    <s v="403003 Depr Exp-Low Nox Burn-ECRC"/>
    <n v="82857.820000000007"/>
    <n v="-82857.820000000007"/>
    <n v="61197.37"/>
    <n v="21660.450000000004"/>
    <n v="82857.820000000007"/>
    <n v="0"/>
    <n v="-82857.820000000007"/>
    <n v="0"/>
    <n v="0"/>
    <n v="0"/>
    <n v="0"/>
    <n v="58896.25"/>
    <n v="2211.36"/>
    <n v="0"/>
    <n v="0"/>
    <n v="88"/>
    <n v="0"/>
    <n v="0"/>
    <n v="0"/>
    <n v="0"/>
    <n v="0"/>
    <n v="0"/>
    <n v="1.76"/>
    <n v="0"/>
    <n v="0"/>
    <n v="0"/>
    <n v="-23873.57"/>
    <n v="2213.12"/>
    <n v="0"/>
    <n v="0"/>
    <n v="0"/>
    <n v="41428.910000000003"/>
    <n v="0"/>
    <n v="0"/>
    <n v="0"/>
    <n v="0"/>
    <n v="0"/>
    <n v="0"/>
    <n v="0"/>
    <n v="0"/>
    <n v="0"/>
    <n v="0"/>
    <n v="0"/>
    <n v="0"/>
    <n v="0"/>
    <n v="0"/>
    <n v="-21660.45"/>
    <n v="61107.61"/>
    <n v="-21660.45"/>
  </r>
  <r>
    <x v="2"/>
    <x v="4"/>
    <x v="1"/>
    <s v="34300Z003-PG0905-Putnam Comm"/>
    <s v="108103 ACCUM PROV FOR DEPR-CONT EMI"/>
    <s v="403003 Depr Exp-Low Nox Burn-ECRC"/>
    <n v="3138.97"/>
    <n v="-3138.97"/>
    <n v="2340.3599999999997"/>
    <n v="798.61000000000013"/>
    <n v="3138.97"/>
    <n v="0"/>
    <n v="-3138.97"/>
    <n v="0"/>
    <n v="0"/>
    <n v="0"/>
    <n v="0"/>
    <n v="2318.15"/>
    <n v="16.72"/>
    <n v="0"/>
    <n v="0"/>
    <n v="5.49"/>
    <n v="0"/>
    <n v="0"/>
    <n v="0"/>
    <n v="0"/>
    <n v="0"/>
    <n v="0"/>
    <n v="0"/>
    <n v="0"/>
    <n v="0"/>
    <n v="0"/>
    <n v="-815.33"/>
    <n v="16.72"/>
    <n v="0"/>
    <n v="0"/>
    <n v="0"/>
    <n v="1569.49"/>
    <n v="0"/>
    <n v="0"/>
    <n v="0"/>
    <n v="0"/>
    <n v="0"/>
    <n v="0"/>
    <n v="0"/>
    <n v="0"/>
    <n v="0"/>
    <n v="0"/>
    <n v="0"/>
    <n v="0"/>
    <n v="0"/>
    <n v="0"/>
    <n v="-798.61"/>
    <n v="2334.87"/>
    <n v="-798.61"/>
  </r>
  <r>
    <x v="2"/>
    <x v="3"/>
    <x v="2"/>
    <s v="34200Z005-PG0905-Putnam Comm"/>
    <s v="108105 Accum Prov Depr-Abv Grd-ECRC"/>
    <s v="403005 Depr Exp-Clean Closure-ECRC"/>
    <n v="749025.94"/>
    <n v="-749025.94"/>
    <n v="376907.76"/>
    <n v="372118.17999999993"/>
    <n v="749025.94"/>
    <n v="0"/>
    <n v="-749025.94"/>
    <n v="0"/>
    <n v="0"/>
    <n v="0"/>
    <n v="0"/>
    <n v="376002.69"/>
    <n v="0"/>
    <n v="0"/>
    <n v="0"/>
    <n v="905.07"/>
    <n v="0"/>
    <n v="0"/>
    <n v="0"/>
    <n v="0"/>
    <n v="0"/>
    <n v="0"/>
    <n v="0"/>
    <n v="0"/>
    <n v="0"/>
    <n v="0"/>
    <n v="-372118.18"/>
    <n v="0"/>
    <n v="0"/>
    <n v="0"/>
    <n v="0"/>
    <n v="374512.97"/>
    <n v="0"/>
    <n v="0"/>
    <n v="0"/>
    <n v="0"/>
    <n v="0"/>
    <n v="0"/>
    <n v="0"/>
    <n v="0"/>
    <n v="0"/>
    <n v="0"/>
    <n v="0"/>
    <n v="0"/>
    <n v="0"/>
    <n v="0"/>
    <n v="-372118.18"/>
    <n v="376002.69"/>
    <n v="-372118.18"/>
  </r>
  <r>
    <x v="2"/>
    <x v="2"/>
    <x v="3"/>
    <s v="34100Z023-PG0905-Putnam Comm"/>
    <s v="108123 Spill Prvnt Ctl-ECRC "/>
    <s v="403023 Spill Prvnt Ctl - ECRC "/>
    <n v="148511.20000000001"/>
    <n v="-148511.20000000001"/>
    <n v="47868.090000000004"/>
    <n v="100643.11000000002"/>
    <n v="148511.20000000001"/>
    <n v="0"/>
    <n v="-148511.20000000001"/>
    <n v="0"/>
    <n v="0"/>
    <n v="0"/>
    <n v="0"/>
    <n v="46682.34"/>
    <n v="1024.8599999999999"/>
    <n v="0"/>
    <n v="0"/>
    <n v="157.72999999999999"/>
    <n v="0"/>
    <n v="0"/>
    <n v="0"/>
    <n v="0"/>
    <n v="0"/>
    <n v="0"/>
    <n v="3.16"/>
    <n v="0"/>
    <n v="0"/>
    <n v="0"/>
    <n v="-101671.13"/>
    <n v="1028.02"/>
    <n v="0"/>
    <n v="0"/>
    <n v="0"/>
    <n v="74255.600000000006"/>
    <n v="0"/>
    <n v="0"/>
    <n v="0"/>
    <n v="0"/>
    <n v="0"/>
    <n v="0"/>
    <n v="0"/>
    <n v="0"/>
    <n v="0"/>
    <n v="0"/>
    <n v="0"/>
    <n v="0"/>
    <n v="0"/>
    <n v="0"/>
    <n v="-100643.11"/>
    <n v="47707.199999999997"/>
    <n v="-100643.11"/>
  </r>
  <r>
    <x v="2"/>
    <x v="3"/>
    <x v="3"/>
    <s v="34200Z023-PG0905-Putnam Comm"/>
    <s v="108123 Spill Prvnt Ctl-ECRC "/>
    <s v="403023 Spill Prvnt Ctl - ECRC "/>
    <n v="1730934.74"/>
    <n v="-1730934.74"/>
    <n v="602894.76000000013"/>
    <n v="1128039.98"/>
    <n v="1730934.74"/>
    <n v="0"/>
    <n v="-1730934.74"/>
    <n v="0"/>
    <n v="0"/>
    <n v="0"/>
    <n v="0"/>
    <n v="603840.05000000005"/>
    <n v="-3036.84"/>
    <n v="0"/>
    <n v="0"/>
    <n v="2091.5500000000002"/>
    <n v="0"/>
    <n v="0"/>
    <n v="0"/>
    <n v="0"/>
    <n v="0"/>
    <n v="0"/>
    <n v="0"/>
    <n v="0"/>
    <n v="0"/>
    <n v="0"/>
    <n v="-1125003.1399999999"/>
    <n v="-3036.84"/>
    <n v="0"/>
    <n v="0"/>
    <n v="0"/>
    <n v="865467.37"/>
    <n v="0"/>
    <n v="0"/>
    <n v="0"/>
    <n v="0"/>
    <n v="0"/>
    <n v="0"/>
    <n v="0"/>
    <n v="0"/>
    <n v="0"/>
    <n v="0"/>
    <n v="0"/>
    <n v="0"/>
    <n v="0"/>
    <n v="0"/>
    <n v="-1128039.98"/>
    <n v="600803.21000000008"/>
    <n v="-1128039.98"/>
  </r>
  <r>
    <x v="2"/>
    <x v="6"/>
    <x v="3"/>
    <s v="34500Z023-PG0905-Putnam Comm"/>
    <s v="108123 Spill Prvnt Ctl-ECRC "/>
    <s v="403023 Spill Prvnt Ctl - ECRC "/>
    <n v="60746.93"/>
    <n v="-60746.93"/>
    <n v="15707.3"/>
    <n v="45039.630000000005"/>
    <n v="60746.93"/>
    <n v="0"/>
    <n v="-60746.93"/>
    <n v="0"/>
    <n v="0"/>
    <n v="0"/>
    <n v="0"/>
    <n v="15487.18"/>
    <n v="156.84"/>
    <n v="0"/>
    <n v="0"/>
    <n v="62.65"/>
    <n v="0"/>
    <n v="0"/>
    <n v="0"/>
    <n v="0"/>
    <n v="0"/>
    <n v="0"/>
    <n v="0.63"/>
    <n v="0"/>
    <n v="0"/>
    <n v="0"/>
    <n v="-45197.1"/>
    <n v="157.47"/>
    <n v="0"/>
    <n v="0"/>
    <n v="0"/>
    <n v="30373.47"/>
    <n v="0"/>
    <n v="0"/>
    <n v="0"/>
    <n v="0"/>
    <n v="0"/>
    <n v="0"/>
    <n v="0"/>
    <n v="0"/>
    <n v="0"/>
    <n v="0"/>
    <n v="0"/>
    <n v="0"/>
    <n v="0"/>
    <n v="0"/>
    <n v="-45039.63"/>
    <n v="15644.02"/>
    <n v="-45039.63"/>
  </r>
  <r>
    <x v="2"/>
    <x v="10"/>
    <x v="0"/>
    <s v="34630Z000-PG-Putnam Comm"/>
    <s v="111000 Amortization Reserve"/>
    <s v="404317 Amortization-3 Year Property"/>
    <n v="0"/>
    <n v="0"/>
    <n v="-9.9999999947613105E-3"/>
    <n v="9.9999999947613105E-3"/>
    <n v="109174.46"/>
    <n v="0"/>
    <n v="0"/>
    <n v="0"/>
    <n v="-109174.46"/>
    <n v="0"/>
    <n v="0"/>
    <n v="50331.26"/>
    <n v="0"/>
    <n v="0"/>
    <n v="0"/>
    <n v="0"/>
    <n v="0"/>
    <n v="0"/>
    <n v="0"/>
    <n v="-50331.27"/>
    <n v="0"/>
    <n v="0"/>
    <n v="0"/>
    <n v="0"/>
    <n v="0"/>
    <n v="0"/>
    <n v="-0.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0.01"/>
    <n v="50331.26"/>
    <n v="-0.01"/>
  </r>
  <r>
    <x v="2"/>
    <x v="10"/>
    <x v="4"/>
    <s v="34630A000-PG0905-Putnam Comm"/>
    <s v="111000 Amortization Reserve"/>
    <s v="404317 Amortization-3 Year Propert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0"/>
    <x v="1"/>
    <s v="34630Z003-PG-Putnam U1"/>
    <s v="111003 Amortization-Contin Em-ECRC "/>
    <s v="404003 Amort Exp-Cont Emis Mon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0"/>
    <x v="5"/>
    <s v="34630A003-PG0905-Putnam U1"/>
    <s v="111003 Amortization-Contin Em-ECRC "/>
    <s v="404003 Amort Exp-Cont Emis Mon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0"/>
    <x v="1"/>
    <s v="34630Z003-PG-Putnam U2"/>
    <s v="111003 Amortization-Contin Em-ECRC "/>
    <s v="404003 Amort Exp-Cont Emis Mon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0"/>
    <x v="5"/>
    <s v="34630A003-PG0905-Putnam U2"/>
    <s v="111003 Amortization-Contin Em-ECRC "/>
    <s v="404003 Amort Exp-Cont Emis Mon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1"/>
    <x v="6"/>
    <s v="34650Z008-PG-Putnam Comm"/>
    <s v="111008 Amortization-Oil Spill-ECRC "/>
    <s v="404008 Amrt Exp-Oil Spill Clea-ECRC"/>
    <n v="0"/>
    <n v="0"/>
    <n v="219.68"/>
    <n v="-219.68"/>
    <n v="0"/>
    <n v="0"/>
    <n v="0"/>
    <n v="0"/>
    <n v="0"/>
    <n v="0"/>
    <n v="0"/>
    <n v="219.68"/>
    <n v="0"/>
    <n v="0"/>
    <n v="0"/>
    <n v="0"/>
    <n v="0"/>
    <n v="0"/>
    <n v="0"/>
    <n v="0"/>
    <n v="0"/>
    <n v="0"/>
    <n v="0"/>
    <n v="0"/>
    <n v="0"/>
    <n v="0"/>
    <n v="219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9.68"/>
    <n v="219.68"/>
    <n v="219.68"/>
  </r>
  <r>
    <x v="2"/>
    <x v="12"/>
    <x v="6"/>
    <s v="34670Z008-PG-Putnam Comm"/>
    <s v="111008 Amortization-Oil Spill-ECRC "/>
    <s v="404008 Amrt Exp-Oil Spill Clea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1"/>
    <x v="7"/>
    <s v="34650A008-PG0905-Putnam Comm"/>
    <s v="111008 Amortization-Oil Spill-ECRC "/>
    <s v="404008 Amrt Exp-Oil Spill Clea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2"/>
    <x v="7"/>
    <s v="34670A008-PG0905-Putnam Comm"/>
    <s v="111008 Amortization-Oil Spill-ECRC "/>
    <s v="404008 Amrt Exp-Oil Spill Clea-ECRC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3"/>
    <x v="0"/>
    <s v="31650Z000-PG-Putnam Comm"/>
    <s v="111312 Acc Prv-Prod-5Yr"/>
    <s v="404312 Amort-Prod-5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1"/>
    <x v="0"/>
    <s v="34650Z000-PG-Putnam Comm"/>
    <s v="111312 Acc Prv-Prod-5Yr"/>
    <s v="404312 Amort-Prod-5Yr"/>
    <n v="35791.68"/>
    <n v="-35791.68"/>
    <n v="9954.42"/>
    <n v="25837.260000000002"/>
    <n v="35791.68"/>
    <n v="0"/>
    <n v="-35791.68"/>
    <n v="0"/>
    <n v="0"/>
    <n v="0"/>
    <n v="0"/>
    <n v="9656.16"/>
    <n v="0"/>
    <n v="0"/>
    <n v="0"/>
    <n v="298.26"/>
    <n v="0"/>
    <n v="0"/>
    <n v="0"/>
    <n v="0"/>
    <n v="0"/>
    <n v="0"/>
    <n v="0"/>
    <n v="0"/>
    <n v="0"/>
    <n v="0"/>
    <n v="-25837.26"/>
    <n v="0"/>
    <n v="0"/>
    <n v="0"/>
    <n v="0"/>
    <n v="17895.84"/>
    <n v="0"/>
    <n v="0"/>
    <n v="0"/>
    <n v="0"/>
    <n v="0"/>
    <n v="0"/>
    <n v="0"/>
    <n v="0"/>
    <n v="0"/>
    <n v="0"/>
    <n v="0"/>
    <n v="0"/>
    <n v="0"/>
    <n v="0"/>
    <n v="-25837.26"/>
    <n v="9656.16"/>
    <n v="-25837.26"/>
  </r>
  <r>
    <x v="2"/>
    <x v="11"/>
    <x v="4"/>
    <s v="34650A000-PG0905-Putnam Comm"/>
    <s v="111312 Acc Prv-Prod-5Yr"/>
    <s v="404312 Amort-Prod-5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2"/>
    <x v="0"/>
    <s v="34670Z000-PG-Putnam U1"/>
    <s v="111313 Acc Prv-Prod-7Yr"/>
    <s v="404313 Amort-Prod-7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12"/>
    <x v="0"/>
    <s v="34670Z000-PG-Putnam U2"/>
    <s v="111313 Acc Prv-Prod-7Yr"/>
    <s v="404313 Amort-Prod-7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4"/>
    <x v="0"/>
    <s v="31670Z000-PG-Putnam Comm"/>
    <s v="111313 Acc Prv-Prod-7Yr"/>
    <s v="404313 Amort-Prod-7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2"/>
    <x v="0"/>
    <s v="34670Z000-PG-Putnam Comm"/>
    <s v="111313 Acc Prv-Prod-7Yr"/>
    <s v="404313 Amort-Prod-7Yr"/>
    <n v="902024.66999999993"/>
    <n v="-902024.66999999993"/>
    <n v="902024.66999999993"/>
    <n v="0"/>
    <n v="1102133.8999999999"/>
    <n v="3748.32"/>
    <n v="-960053.98"/>
    <n v="0"/>
    <n v="-145828.24"/>
    <n v="0"/>
    <n v="0"/>
    <n v="679226.27"/>
    <n v="0"/>
    <n v="0"/>
    <n v="0"/>
    <n v="5736.92"/>
    <n v="0"/>
    <n v="0"/>
    <n v="0"/>
    <n v="275090.78999999998"/>
    <n v="0"/>
    <n v="0"/>
    <n v="0"/>
    <n v="0"/>
    <n v="0"/>
    <n v="0"/>
    <n v="0"/>
    <n v="0"/>
    <n v="0"/>
    <n v="0"/>
    <n v="0"/>
    <n v="481901.15"/>
    <n v="0"/>
    <n v="0"/>
    <n v="0"/>
    <n v="0"/>
    <n v="0"/>
    <n v="0"/>
    <n v="0"/>
    <n v="0"/>
    <n v="0"/>
    <n v="0"/>
    <n v="0"/>
    <n v="0"/>
    <n v="0"/>
    <n v="0"/>
    <n v="0"/>
    <n v="679226.27"/>
    <n v="0"/>
  </r>
  <r>
    <x v="2"/>
    <x v="14"/>
    <x v="4"/>
    <s v="31670A000-PG0905-Putnam Comm"/>
    <s v="111313 Acc Prv-Prod-7Yr"/>
    <s v="404313 Amort-Prod-7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2"/>
    <x v="12"/>
    <x v="4"/>
    <s v="34670A000-PG0905-Putnam Comm"/>
    <s v="111313 Acc Prv-Prod-7Yr"/>
    <s v="404313 Amort-Prod-7Yr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5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9:G57" firstHeaderRow="1" firstDataRow="2" firstDataCol="4"/>
  <pivotFields count="56">
    <pivotField axis="axisRow" compact="0" outline="0" multipleItemSelectionAllowed="1" showAll="0">
      <items count="4">
        <item x="2"/>
        <item x="0"/>
        <item x="1"/>
        <item t="default"/>
      </items>
    </pivotField>
    <pivotField axis="axisRow" compact="0" outline="0" showAll="0" defaultSubtotal="0">
      <items count="15">
        <item x="8"/>
        <item x="0"/>
        <item x="9"/>
        <item x="13"/>
        <item x="14"/>
        <item x="1"/>
        <item x="2"/>
        <item x="3"/>
        <item x="4"/>
        <item x="5"/>
        <item x="6"/>
        <item x="7"/>
        <item x="10"/>
        <item x="11"/>
        <item x="12"/>
      </items>
    </pivotField>
    <pivotField axis="axisRow" compact="0" outline="0" showAll="0" defaultSubtotal="0">
      <items count="8">
        <item x="4"/>
        <item x="5"/>
        <item x="7"/>
        <item x="0"/>
        <item x="1"/>
        <item x="2"/>
        <item x="6"/>
        <item x="3"/>
      </items>
    </pivotField>
    <pivotField compact="0" outline="0" showAll="0"/>
    <pivotField compact="0" outline="0" showAll="0"/>
    <pivotField compact="0" outline="0" showAll="0"/>
    <pivotField dataField="1" compact="0" numFmtId="40" outline="0" showAll="0"/>
    <pivotField compact="0" numFmtId="40" outline="0" showAll="0"/>
    <pivotField dataField="1" compact="0" numFmtId="40" outline="0" showAll="0"/>
    <pivotField dataField="1" compact="0" numFmtId="40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compact="0" numFmtId="8" outline="0" showAll="0"/>
    <pivotField axis="axisRow" compact="0" outline="0" showAll="0" defaultSubtotal="0">
      <items count="5">
        <item h="1" x="1"/>
        <item h="1" x="2"/>
        <item h="1" x="3"/>
        <item n="Base" x="0"/>
        <item n="Clause" x="4"/>
      </items>
    </pivotField>
  </pivotFields>
  <rowFields count="4">
    <field x="0"/>
    <field x="55"/>
    <field x="2"/>
    <field x="1"/>
  </rowFields>
  <rowItems count="47">
    <i>
      <x/>
      <x v="3"/>
      <x v="3"/>
      <x/>
    </i>
    <i r="3">
      <x v="1"/>
    </i>
    <i r="3">
      <x v="2"/>
    </i>
    <i r="3">
      <x v="3"/>
    </i>
    <i r="3">
      <x v="4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2"/>
    </i>
    <i r="3">
      <x v="13"/>
    </i>
    <i r="3">
      <x v="14"/>
    </i>
    <i r="1">
      <x v="4"/>
      <x v="4"/>
      <x v="6"/>
    </i>
    <i r="3">
      <x v="8"/>
    </i>
    <i r="2">
      <x v="5"/>
      <x v="7"/>
    </i>
    <i r="2">
      <x v="6"/>
      <x v="13"/>
    </i>
    <i r="3">
      <x v="14"/>
    </i>
    <i r="2">
      <x v="7"/>
      <x v="6"/>
    </i>
    <i r="3">
      <x v="7"/>
    </i>
    <i r="3">
      <x v="10"/>
    </i>
    <i t="default">
      <x/>
    </i>
    <i>
      <x v="1"/>
      <x v="3"/>
      <x v="3"/>
      <x v="1"/>
    </i>
    <i r="3">
      <x v="5"/>
    </i>
    <i r="3">
      <x v="6"/>
    </i>
    <i r="3">
      <x v="7"/>
    </i>
    <i r="3">
      <x v="8"/>
    </i>
    <i r="3">
      <x v="9"/>
    </i>
    <i r="3">
      <x v="10"/>
    </i>
    <i r="3">
      <x v="11"/>
    </i>
    <i r="3">
      <x v="14"/>
    </i>
    <i r="1">
      <x v="4"/>
      <x v="4"/>
      <x v="8"/>
    </i>
    <i r="3">
      <x v="12"/>
    </i>
    <i t="default">
      <x v="1"/>
    </i>
    <i>
      <x v="2"/>
      <x v="3"/>
      <x v="3"/>
      <x v="6"/>
    </i>
    <i r="3">
      <x v="7"/>
    </i>
    <i r="3">
      <x v="8"/>
    </i>
    <i r="3">
      <x v="9"/>
    </i>
    <i r="3">
      <x v="10"/>
    </i>
    <i r="3">
      <x v="11"/>
    </i>
    <i r="3">
      <x v="14"/>
    </i>
    <i r="1">
      <x v="4"/>
      <x v="4"/>
      <x v="8"/>
    </i>
    <i r="3">
      <x v="12"/>
    </i>
    <i t="default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Original Cost" fld="6" baseField="0" baseItem="0" numFmtId="39"/>
    <dataField name="Sum of Reserve" fld="8" baseField="0" baseItem="0" numFmtId="39"/>
    <dataField name="Sum of Net Book Value" fld="9" baseField="0" baseItem="0" numFmtId="39"/>
  </dataFields>
  <formats count="3">
    <format dxfId="2">
      <pivotArea outline="0" collapsedLevelsAreSubtotals="1" fieldPosition="0">
        <references count="3">
          <reference field="0" count="1" selected="0">
            <x v="0"/>
          </reference>
          <reference field="1" count="5" selected="0">
            <x v="6"/>
            <x v="7"/>
            <x v="8"/>
            <x v="10"/>
            <x v="13"/>
          </reference>
          <reference field="55" count="1" selected="0">
            <x v="4"/>
          </reference>
        </references>
      </pivotArea>
    </format>
    <format dxfId="1">
      <pivotArea outline="0" collapsedLevelsAreSubtotals="1" fieldPosition="0">
        <references count="3">
          <reference field="0" count="1" selected="0">
            <x v="1"/>
          </reference>
          <reference field="1" count="1" selected="0">
            <x v="8"/>
          </reference>
          <reference field="55" count="1" selected="0">
            <x v="4"/>
          </reference>
        </references>
      </pivotArea>
    </format>
    <format dxfId="0">
      <pivotArea outline="0" collapsedLevelsAreSubtotals="1" fieldPosition="0">
        <references count="3">
          <reference field="0" count="1" selected="0">
            <x v="2"/>
          </reference>
          <reference field="1" count="1" selected="0">
            <x v="8"/>
          </reference>
          <reference field="55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3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4:E15" firstHeaderRow="1" firstDataRow="2" firstDataCol="1"/>
  <pivotFields count="18">
    <pivotField showAll="0"/>
    <pivotField showAll="0"/>
    <pivotField showAll="0"/>
    <pivotField showAll="0"/>
    <pivotField axis="axisRow" showAll="0">
      <items count="5">
        <item x="0"/>
        <item x="2"/>
        <item x="3"/>
        <item x="1"/>
        <item t="default"/>
      </items>
    </pivotField>
    <pivotField showAll="0"/>
    <pivotField numFmtId="17" showAll="0"/>
    <pivotField numFmtId="17" showAll="0"/>
    <pivotField showAll="0"/>
    <pivotField showAll="0">
      <items count="9">
        <item x="0"/>
        <item x="1"/>
        <item x="2"/>
        <item x="3"/>
        <item x="4"/>
        <item x="5"/>
        <item x="7"/>
        <item x="6"/>
        <item t="default"/>
      </items>
    </pivotField>
    <pivotField showAll="0"/>
    <pivotField axis="axisRow" showAll="0">
      <items count="3">
        <item x="0"/>
        <item x="1"/>
        <item t="default"/>
      </items>
    </pivotField>
    <pivotField showAll="0"/>
    <pivotField axis="axisRow" showAll="0">
      <items count="3">
        <item x="1"/>
        <item x="0"/>
        <item t="default"/>
      </items>
    </pivotField>
    <pivotField numFmtId="17" showAll="0"/>
    <pivotField axis="axisCol" showAll="0">
      <items count="4">
        <item x="0"/>
        <item x="2"/>
        <item x="1"/>
        <item t="default"/>
      </items>
    </pivotField>
    <pivotField showAll="0"/>
    <pivotField dataField="1" numFmtId="8" showAll="0"/>
  </pivotFields>
  <rowFields count="3">
    <field x="13"/>
    <field x="11"/>
    <field x="4"/>
  </rowFields>
  <rowItems count="10">
    <i>
      <x/>
    </i>
    <i r="1">
      <x v="1"/>
    </i>
    <i r="2">
      <x/>
    </i>
    <i>
      <x v="1"/>
    </i>
    <i r="1">
      <x/>
    </i>
    <i r="2">
      <x/>
    </i>
    <i r="2">
      <x v="1"/>
    </i>
    <i r="2">
      <x v="2"/>
    </i>
    <i r="2">
      <x v="3"/>
    </i>
    <i t="grand">
      <x/>
    </i>
  </rowItems>
  <colFields count="1">
    <field x="15"/>
  </colFields>
  <colItems count="4">
    <i>
      <x/>
    </i>
    <i>
      <x v="1"/>
    </i>
    <i>
      <x v="2"/>
    </i>
    <i t="grand">
      <x/>
    </i>
  </colItems>
  <dataFields count="1">
    <dataField name="Sum of Activity Cost" fld="17" baseField="13" baseItem="0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9"/>
  <sheetViews>
    <sheetView tabSelected="1" zoomScale="80" zoomScaleNormal="80" workbookViewId="0">
      <selection activeCell="C8" sqref="C8"/>
    </sheetView>
  </sheetViews>
  <sheetFormatPr defaultRowHeight="13.2" x14ac:dyDescent="0.25"/>
  <cols>
    <col min="1" max="1" width="11.44140625" customWidth="1"/>
    <col min="2" max="2" width="18.44140625" bestFit="1" customWidth="1"/>
    <col min="3" max="3" width="15" bestFit="1" customWidth="1"/>
    <col min="4" max="4" width="20.88671875" bestFit="1" customWidth="1"/>
    <col min="5" max="5" width="15" bestFit="1" customWidth="1"/>
  </cols>
  <sheetData>
    <row r="1" spans="1:9" s="30" customFormat="1" x14ac:dyDescent="0.25">
      <c r="A1" s="30" t="s">
        <v>759</v>
      </c>
    </row>
    <row r="2" spans="1:9" s="30" customFormat="1" x14ac:dyDescent="0.25">
      <c r="A2" s="30" t="s">
        <v>760</v>
      </c>
    </row>
    <row r="3" spans="1:9" s="30" customFormat="1" x14ac:dyDescent="0.25"/>
    <row r="4" spans="1:9" x14ac:dyDescent="0.25">
      <c r="A4" s="13" t="s">
        <v>728</v>
      </c>
    </row>
    <row r="5" spans="1:9" x14ac:dyDescent="0.25">
      <c r="A5" s="13" t="s">
        <v>753</v>
      </c>
    </row>
    <row r="9" spans="1:9" x14ac:dyDescent="0.25">
      <c r="B9" t="s">
        <v>723</v>
      </c>
      <c r="C9" t="s">
        <v>144</v>
      </c>
      <c r="D9" t="s">
        <v>145</v>
      </c>
      <c r="E9" t="s">
        <v>146</v>
      </c>
    </row>
    <row r="10" spans="1:9" x14ac:dyDescent="0.25">
      <c r="A10" t="s">
        <v>730</v>
      </c>
      <c r="B10" s="4" t="s">
        <v>727</v>
      </c>
      <c r="C10" s="4">
        <v>226036875.43000004</v>
      </c>
      <c r="D10" s="4">
        <v>124874650.46000001</v>
      </c>
      <c r="E10" s="4">
        <v>101162224.97000004</v>
      </c>
      <c r="F10" s="4"/>
      <c r="G10" s="4"/>
      <c r="H10" s="4"/>
      <c r="I10" s="4"/>
    </row>
    <row r="11" spans="1:9" x14ac:dyDescent="0.25">
      <c r="A11" s="13" t="s">
        <v>730</v>
      </c>
      <c r="B11" s="4" t="s">
        <v>726</v>
      </c>
      <c r="C11" s="4">
        <v>3512916.03</v>
      </c>
      <c r="D11" s="4">
        <v>1577205.8</v>
      </c>
      <c r="E11" s="4">
        <v>1935710.2299999997</v>
      </c>
      <c r="F11" s="4"/>
      <c r="G11" s="4"/>
      <c r="H11" s="4"/>
      <c r="I11" s="4"/>
    </row>
    <row r="12" spans="1:9" x14ac:dyDescent="0.25">
      <c r="A12" s="28" t="s">
        <v>731</v>
      </c>
      <c r="B12" s="27"/>
      <c r="C12" s="27">
        <f>SUM(C10:C11)</f>
        <v>229549791.46000004</v>
      </c>
      <c r="D12" s="27">
        <f t="shared" ref="D12:E12" si="0">SUM(D10:D11)</f>
        <v>126451856.26000001</v>
      </c>
      <c r="E12" s="27">
        <f t="shared" si="0"/>
        <v>103097935.20000005</v>
      </c>
      <c r="F12" s="4"/>
      <c r="G12" s="4"/>
      <c r="H12" s="4"/>
      <c r="I12" s="4"/>
    </row>
    <row r="13" spans="1:9" x14ac:dyDescent="0.25">
      <c r="B13" s="4"/>
      <c r="C13" s="4"/>
      <c r="D13" s="4"/>
      <c r="E13" s="4"/>
      <c r="F13" s="4"/>
      <c r="G13" s="4"/>
      <c r="H13" s="4"/>
      <c r="I13" s="4"/>
    </row>
    <row r="14" spans="1:9" s="13" customFormat="1" x14ac:dyDescent="0.25">
      <c r="A14" s="13" t="s">
        <v>729</v>
      </c>
      <c r="B14" s="4" t="s">
        <v>727</v>
      </c>
      <c r="C14" s="4">
        <f>6429531.85</f>
        <v>6429531.8499999996</v>
      </c>
      <c r="D14" s="4">
        <f>503737.6</f>
        <v>503737.59999999998</v>
      </c>
      <c r="E14" s="4">
        <f>+C14-D14</f>
        <v>5925794.25</v>
      </c>
      <c r="F14" s="4"/>
      <c r="G14" s="4"/>
      <c r="H14" s="4"/>
      <c r="I14" s="4"/>
    </row>
    <row r="15" spans="1:9" x14ac:dyDescent="0.25">
      <c r="A15" s="28" t="s">
        <v>734</v>
      </c>
      <c r="B15" s="27"/>
      <c r="C15" s="27">
        <f>+C12+C14</f>
        <v>235979323.31000003</v>
      </c>
      <c r="D15" s="27">
        <f t="shared" ref="D15:E15" si="1">+D12+D14</f>
        <v>126955593.86</v>
      </c>
      <c r="E15" s="27">
        <f t="shared" si="1"/>
        <v>109023729.45000005</v>
      </c>
      <c r="F15" s="4"/>
      <c r="G15" s="4"/>
      <c r="H15" s="4"/>
      <c r="I15" s="4"/>
    </row>
    <row r="16" spans="1:9" x14ac:dyDescent="0.25">
      <c r="B16" s="4"/>
      <c r="C16" s="4"/>
      <c r="D16" s="4"/>
      <c r="E16" s="4"/>
      <c r="F16" s="4"/>
      <c r="G16" s="4"/>
      <c r="H16" s="4"/>
      <c r="I16" s="4"/>
    </row>
    <row r="17" spans="1:9" s="13" customFormat="1" x14ac:dyDescent="0.25">
      <c r="B17" s="4"/>
      <c r="C17" s="4"/>
      <c r="D17" s="4"/>
      <c r="E17" s="4"/>
      <c r="F17" s="4"/>
      <c r="G17" s="4"/>
      <c r="H17" s="4"/>
      <c r="I17" s="4"/>
    </row>
    <row r="18" spans="1:9" s="13" customFormat="1" x14ac:dyDescent="0.25">
      <c r="B18" s="4"/>
      <c r="C18" s="4"/>
      <c r="D18" s="4"/>
      <c r="E18" s="4"/>
      <c r="F18" s="4"/>
      <c r="G18" s="4"/>
      <c r="H18" s="4"/>
      <c r="I18" s="4"/>
    </row>
    <row r="19" spans="1:9" x14ac:dyDescent="0.25">
      <c r="B19" s="4"/>
      <c r="C19" s="4"/>
      <c r="D19" s="4"/>
      <c r="E19" s="4"/>
      <c r="F19" s="4"/>
      <c r="G19" s="4"/>
      <c r="H19" s="4"/>
      <c r="I19" s="4"/>
    </row>
    <row r="20" spans="1:9" x14ac:dyDescent="0.25">
      <c r="A20" t="s">
        <v>732</v>
      </c>
      <c r="B20" s="4"/>
      <c r="C20" s="4">
        <f>+C10+C14</f>
        <v>232466407.28000003</v>
      </c>
      <c r="D20" s="4">
        <f>+D10+D14</f>
        <v>125378388.06</v>
      </c>
      <c r="E20" s="4">
        <f>+E10+E14</f>
        <v>107088019.22000004</v>
      </c>
      <c r="F20" s="4"/>
      <c r="G20" s="4"/>
      <c r="H20" s="4"/>
      <c r="I20" s="4"/>
    </row>
    <row r="21" spans="1:9" x14ac:dyDescent="0.25">
      <c r="A21" t="s">
        <v>733</v>
      </c>
      <c r="B21" s="4"/>
      <c r="C21" s="4">
        <f>+C11</f>
        <v>3512916.03</v>
      </c>
      <c r="D21" s="4">
        <f t="shared" ref="D21:E21" si="2">+D11</f>
        <v>1577205.8</v>
      </c>
      <c r="E21" s="4">
        <f t="shared" si="2"/>
        <v>1935710.2299999997</v>
      </c>
      <c r="F21" s="4"/>
      <c r="G21" s="4"/>
      <c r="H21" s="4"/>
      <c r="I21" s="4"/>
    </row>
    <row r="22" spans="1:9" x14ac:dyDescent="0.25">
      <c r="A22" s="28" t="s">
        <v>734</v>
      </c>
      <c r="B22" s="27"/>
      <c r="C22" s="27">
        <f>SUM(C20:C21)</f>
        <v>235979323.31000003</v>
      </c>
      <c r="D22" s="27">
        <f t="shared" ref="D22:E22" si="3">SUM(D20:D21)</f>
        <v>126955593.86</v>
      </c>
      <c r="E22" s="27">
        <f t="shared" si="3"/>
        <v>109023729.45000005</v>
      </c>
      <c r="F22" s="4"/>
      <c r="G22" s="4"/>
      <c r="H22" s="4"/>
      <c r="I22" s="4"/>
    </row>
    <row r="23" spans="1:9" x14ac:dyDescent="0.25">
      <c r="B23" s="4"/>
      <c r="C23" s="4"/>
      <c r="D23" s="4"/>
      <c r="E23" s="4"/>
      <c r="F23" s="4"/>
      <c r="G23" s="4"/>
      <c r="H23" s="4"/>
      <c r="I23" s="4"/>
    </row>
    <row r="24" spans="1:9" x14ac:dyDescent="0.25">
      <c r="B24" s="4"/>
      <c r="C24" s="4"/>
      <c r="D24" s="4"/>
      <c r="E24" s="4"/>
      <c r="F24" s="4"/>
      <c r="G24" s="4"/>
      <c r="H24" s="4"/>
      <c r="I24" s="4"/>
    </row>
    <row r="25" spans="1:9" x14ac:dyDescent="0.25">
      <c r="B25" s="4"/>
      <c r="C25" s="4"/>
      <c r="D25" s="4"/>
      <c r="E25" s="4"/>
      <c r="F25" s="4"/>
      <c r="G25" s="4"/>
      <c r="H25" s="4"/>
      <c r="I25" s="4"/>
    </row>
    <row r="26" spans="1:9" x14ac:dyDescent="0.25">
      <c r="B26" s="4"/>
      <c r="C26" s="4"/>
      <c r="D26" s="4"/>
      <c r="E26" s="4"/>
      <c r="F26" s="4"/>
      <c r="G26" s="4"/>
      <c r="H26" s="4"/>
      <c r="I26" s="4"/>
    </row>
    <row r="27" spans="1:9" x14ac:dyDescent="0.25">
      <c r="B27" s="4"/>
      <c r="C27" s="4"/>
      <c r="D27" s="4"/>
      <c r="E27" s="4"/>
      <c r="F27" s="4"/>
      <c r="G27" s="4"/>
      <c r="H27" s="4"/>
      <c r="I27" s="4"/>
    </row>
    <row r="28" spans="1:9" x14ac:dyDescent="0.25">
      <c r="B28" s="4"/>
      <c r="C28" s="4"/>
      <c r="D28" s="4"/>
      <c r="E28" s="4"/>
      <c r="F28" s="4"/>
      <c r="G28" s="4"/>
      <c r="H28" s="4"/>
      <c r="I28" s="4"/>
    </row>
    <row r="29" spans="1:9" x14ac:dyDescent="0.25">
      <c r="B29" s="4"/>
      <c r="C29" s="4"/>
      <c r="D29" s="4"/>
      <c r="E29" s="4"/>
      <c r="F29" s="4"/>
      <c r="G29" s="4"/>
      <c r="H29" s="4"/>
      <c r="I29" s="4"/>
    </row>
    <row r="30" spans="1:9" x14ac:dyDescent="0.25">
      <c r="B30" s="4"/>
      <c r="C30" s="4"/>
      <c r="D30" s="4"/>
      <c r="E30" s="4"/>
      <c r="F30" s="4"/>
      <c r="G30" s="4"/>
      <c r="H30" s="4"/>
      <c r="I30" s="4"/>
    </row>
    <row r="31" spans="1:9" x14ac:dyDescent="0.25">
      <c r="B31" s="4"/>
      <c r="C31" s="4"/>
      <c r="D31" s="4"/>
      <c r="E31" s="4"/>
      <c r="F31" s="4"/>
      <c r="G31" s="4"/>
      <c r="H31" s="4"/>
      <c r="I31" s="4"/>
    </row>
    <row r="32" spans="1:9" x14ac:dyDescent="0.25">
      <c r="B32" s="4"/>
      <c r="C32" s="4"/>
      <c r="D32" s="4"/>
      <c r="E32" s="4"/>
      <c r="F32" s="4"/>
      <c r="G32" s="4"/>
      <c r="H32" s="4"/>
      <c r="I32" s="4"/>
    </row>
    <row r="33" spans="2:9" x14ac:dyDescent="0.25">
      <c r="B33" s="4"/>
      <c r="C33" s="4"/>
      <c r="D33" s="4"/>
      <c r="E33" s="4"/>
      <c r="F33" s="4"/>
      <c r="G33" s="4"/>
      <c r="H33" s="4"/>
      <c r="I33" s="4"/>
    </row>
    <row r="34" spans="2:9" x14ac:dyDescent="0.25">
      <c r="B34" s="4"/>
      <c r="C34" s="4"/>
      <c r="D34" s="4"/>
      <c r="E34" s="4"/>
      <c r="F34" s="4"/>
      <c r="G34" s="4"/>
      <c r="H34" s="4"/>
      <c r="I34" s="4"/>
    </row>
    <row r="35" spans="2:9" x14ac:dyDescent="0.25">
      <c r="B35" s="4"/>
      <c r="C35" s="4"/>
      <c r="D35" s="4"/>
      <c r="E35" s="4"/>
      <c r="F35" s="4"/>
      <c r="G35" s="4"/>
      <c r="H35" s="4"/>
      <c r="I35" s="4"/>
    </row>
    <row r="36" spans="2:9" x14ac:dyDescent="0.25">
      <c r="B36" s="4"/>
      <c r="C36" s="4"/>
      <c r="D36" s="4"/>
      <c r="E36" s="4"/>
      <c r="F36" s="4"/>
      <c r="G36" s="4"/>
      <c r="H36" s="4"/>
      <c r="I36" s="4"/>
    </row>
    <row r="37" spans="2:9" x14ac:dyDescent="0.25">
      <c r="B37" s="4"/>
      <c r="C37" s="4"/>
      <c r="D37" s="4"/>
      <c r="E37" s="4"/>
      <c r="F37" s="4"/>
      <c r="G37" s="4"/>
      <c r="H37" s="4"/>
      <c r="I37" s="4"/>
    </row>
    <row r="38" spans="2:9" x14ac:dyDescent="0.25">
      <c r="B38" s="4"/>
      <c r="C38" s="4"/>
      <c r="D38" s="4"/>
      <c r="E38" s="4"/>
      <c r="F38" s="4"/>
      <c r="G38" s="4"/>
      <c r="H38" s="4"/>
      <c r="I38" s="4"/>
    </row>
    <row r="39" spans="2:9" x14ac:dyDescent="0.25">
      <c r="B39" s="4"/>
      <c r="C39" s="4"/>
      <c r="D39" s="4"/>
      <c r="E39" s="4"/>
      <c r="F39" s="4"/>
      <c r="G39" s="4"/>
      <c r="H39" s="4"/>
      <c r="I39" s="4"/>
    </row>
    <row r="40" spans="2:9" x14ac:dyDescent="0.25">
      <c r="B40" s="4"/>
      <c r="C40" s="4"/>
      <c r="D40" s="4"/>
      <c r="E40" s="4"/>
      <c r="F40" s="4"/>
      <c r="G40" s="4"/>
      <c r="H40" s="4"/>
      <c r="I40" s="4"/>
    </row>
    <row r="41" spans="2:9" x14ac:dyDescent="0.25">
      <c r="B41" s="4"/>
      <c r="C41" s="4"/>
      <c r="D41" s="4"/>
      <c r="E41" s="4"/>
      <c r="F41" s="4"/>
      <c r="G41" s="4"/>
      <c r="H41" s="4"/>
      <c r="I41" s="4"/>
    </row>
    <row r="42" spans="2:9" x14ac:dyDescent="0.25">
      <c r="B42" s="4"/>
      <c r="C42" s="4"/>
      <c r="D42" s="4"/>
      <c r="E42" s="4"/>
      <c r="F42" s="4"/>
      <c r="G42" s="4"/>
      <c r="H42" s="4"/>
      <c r="I42" s="4"/>
    </row>
    <row r="43" spans="2:9" x14ac:dyDescent="0.25">
      <c r="B43" s="4"/>
      <c r="C43" s="4"/>
      <c r="D43" s="4"/>
      <c r="E43" s="4"/>
      <c r="F43" s="4"/>
      <c r="G43" s="4"/>
      <c r="H43" s="4"/>
      <c r="I43" s="4"/>
    </row>
    <row r="44" spans="2:9" x14ac:dyDescent="0.25">
      <c r="B44" s="4"/>
      <c r="C44" s="4"/>
      <c r="D44" s="4"/>
      <c r="E44" s="4"/>
      <c r="F44" s="4"/>
      <c r="G44" s="4"/>
      <c r="H44" s="4"/>
      <c r="I44" s="4"/>
    </row>
    <row r="45" spans="2:9" x14ac:dyDescent="0.25">
      <c r="B45" s="4"/>
      <c r="C45" s="4"/>
      <c r="D45" s="4"/>
      <c r="E45" s="4"/>
      <c r="F45" s="4"/>
      <c r="G45" s="4"/>
      <c r="H45" s="4"/>
      <c r="I45" s="4"/>
    </row>
    <row r="46" spans="2:9" x14ac:dyDescent="0.25">
      <c r="B46" s="4"/>
      <c r="C46" s="4"/>
      <c r="D46" s="4"/>
      <c r="E46" s="4"/>
      <c r="F46" s="4"/>
      <c r="G46" s="4"/>
      <c r="H46" s="4"/>
      <c r="I46" s="4"/>
    </row>
    <row r="47" spans="2:9" x14ac:dyDescent="0.25">
      <c r="B47" s="4"/>
      <c r="C47" s="4"/>
      <c r="D47" s="4"/>
      <c r="E47" s="4"/>
      <c r="F47" s="4"/>
      <c r="G47" s="4"/>
      <c r="H47" s="4"/>
      <c r="I47" s="4"/>
    </row>
    <row r="48" spans="2:9" x14ac:dyDescent="0.25">
      <c r="B48" s="4"/>
      <c r="C48" s="4"/>
      <c r="D48" s="4"/>
      <c r="E48" s="4"/>
      <c r="F48" s="4"/>
      <c r="G48" s="4"/>
      <c r="H48" s="4"/>
      <c r="I48" s="4"/>
    </row>
    <row r="49" spans="2:9" x14ac:dyDescent="0.25">
      <c r="B49" s="4"/>
      <c r="C49" s="4"/>
      <c r="D49" s="4"/>
      <c r="E49" s="4"/>
      <c r="F49" s="4"/>
      <c r="G49" s="4"/>
      <c r="H49" s="4"/>
      <c r="I49" s="4"/>
    </row>
    <row r="50" spans="2:9" x14ac:dyDescent="0.25">
      <c r="B50" s="4"/>
      <c r="C50" s="4"/>
      <c r="D50" s="4"/>
      <c r="E50" s="4"/>
      <c r="F50" s="4"/>
      <c r="G50" s="4"/>
      <c r="H50" s="4"/>
      <c r="I50" s="4"/>
    </row>
    <row r="51" spans="2:9" x14ac:dyDescent="0.25">
      <c r="B51" s="4"/>
      <c r="C51" s="4"/>
      <c r="D51" s="4"/>
      <c r="E51" s="4"/>
      <c r="F51" s="4"/>
      <c r="G51" s="4"/>
      <c r="H51" s="4"/>
      <c r="I51" s="4"/>
    </row>
    <row r="52" spans="2:9" x14ac:dyDescent="0.25">
      <c r="B52" s="4"/>
      <c r="C52" s="4"/>
      <c r="D52" s="4"/>
      <c r="E52" s="4"/>
      <c r="F52" s="4"/>
      <c r="G52" s="4"/>
      <c r="H52" s="4"/>
      <c r="I52" s="4"/>
    </row>
    <row r="53" spans="2:9" x14ac:dyDescent="0.25">
      <c r="B53" s="4"/>
      <c r="C53" s="4"/>
      <c r="D53" s="4"/>
      <c r="E53" s="4"/>
      <c r="F53" s="4"/>
      <c r="G53" s="4"/>
      <c r="H53" s="4"/>
      <c r="I53" s="4"/>
    </row>
    <row r="54" spans="2:9" x14ac:dyDescent="0.25">
      <c r="B54" s="4"/>
      <c r="C54" s="4"/>
      <c r="D54" s="4"/>
      <c r="E54" s="4"/>
      <c r="F54" s="4"/>
      <c r="G54" s="4"/>
      <c r="H54" s="4"/>
      <c r="I54" s="4"/>
    </row>
    <row r="55" spans="2:9" x14ac:dyDescent="0.25">
      <c r="B55" s="4"/>
      <c r="C55" s="4"/>
      <c r="D55" s="4"/>
      <c r="E55" s="4"/>
      <c r="F55" s="4"/>
      <c r="G55" s="4"/>
      <c r="H55" s="4"/>
      <c r="I55" s="4"/>
    </row>
    <row r="56" spans="2:9" x14ac:dyDescent="0.25">
      <c r="B56" s="4"/>
      <c r="C56" s="4"/>
      <c r="D56" s="4"/>
      <c r="E56" s="4"/>
      <c r="F56" s="4"/>
      <c r="G56" s="4"/>
      <c r="H56" s="4"/>
      <c r="I56" s="4"/>
    </row>
    <row r="57" spans="2:9" x14ac:dyDescent="0.25">
      <c r="B57" s="4"/>
      <c r="C57" s="4"/>
      <c r="D57" s="4"/>
      <c r="E57" s="4"/>
      <c r="F57" s="4"/>
      <c r="G57" s="4"/>
      <c r="H57" s="4"/>
      <c r="I57" s="4"/>
    </row>
    <row r="58" spans="2:9" x14ac:dyDescent="0.25">
      <c r="B58" s="4"/>
      <c r="C58" s="4"/>
      <c r="D58" s="4"/>
      <c r="E58" s="4"/>
      <c r="F58" s="4"/>
      <c r="G58" s="4"/>
      <c r="H58" s="4"/>
      <c r="I58" s="4"/>
    </row>
    <row r="59" spans="2:9" x14ac:dyDescent="0.25">
      <c r="B59" s="4"/>
      <c r="C59" s="4"/>
      <c r="D59" s="4"/>
      <c r="E59" s="4"/>
      <c r="F59" s="4"/>
      <c r="G59" s="4"/>
      <c r="H59" s="4"/>
      <c r="I59" s="4"/>
    </row>
    <row r="60" spans="2:9" x14ac:dyDescent="0.25">
      <c r="B60" s="4"/>
      <c r="C60" s="4"/>
      <c r="D60" s="4"/>
      <c r="E60" s="4"/>
      <c r="F60" s="4"/>
      <c r="G60" s="4"/>
      <c r="H60" s="4"/>
      <c r="I60" s="4"/>
    </row>
    <row r="61" spans="2:9" x14ac:dyDescent="0.25">
      <c r="B61" s="4"/>
      <c r="C61" s="4"/>
      <c r="D61" s="4"/>
      <c r="E61" s="4"/>
      <c r="F61" s="4"/>
      <c r="G61" s="4"/>
      <c r="H61" s="4"/>
      <c r="I61" s="4"/>
    </row>
    <row r="62" spans="2:9" x14ac:dyDescent="0.25">
      <c r="B62" s="4"/>
      <c r="C62" s="4"/>
      <c r="D62" s="4"/>
      <c r="E62" s="4"/>
      <c r="F62" s="4"/>
      <c r="G62" s="4"/>
      <c r="H62" s="4"/>
      <c r="I62" s="4"/>
    </row>
    <row r="63" spans="2:9" x14ac:dyDescent="0.25">
      <c r="B63" s="4"/>
      <c r="C63" s="4"/>
      <c r="D63" s="4"/>
      <c r="E63" s="4"/>
      <c r="F63" s="4"/>
      <c r="G63" s="4"/>
      <c r="H63" s="4"/>
      <c r="I63" s="4"/>
    </row>
    <row r="64" spans="2:9" x14ac:dyDescent="0.25">
      <c r="B64" s="4"/>
      <c r="C64" s="4"/>
      <c r="D64" s="4"/>
      <c r="E64" s="4"/>
      <c r="F64" s="4"/>
      <c r="G64" s="4"/>
      <c r="H64" s="4"/>
      <c r="I64" s="4"/>
    </row>
    <row r="65" spans="2:9" x14ac:dyDescent="0.25">
      <c r="B65" s="4"/>
      <c r="C65" s="4"/>
      <c r="D65" s="4"/>
      <c r="E65" s="4"/>
      <c r="F65" s="4"/>
      <c r="G65" s="4"/>
      <c r="H65" s="4"/>
      <c r="I65" s="4"/>
    </row>
    <row r="66" spans="2:9" x14ac:dyDescent="0.25">
      <c r="B66" s="4"/>
      <c r="C66" s="4"/>
      <c r="D66" s="4"/>
      <c r="E66" s="4"/>
      <c r="F66" s="4"/>
      <c r="G66" s="4"/>
      <c r="H66" s="4"/>
      <c r="I66" s="4"/>
    </row>
    <row r="67" spans="2:9" x14ac:dyDescent="0.25">
      <c r="B67" s="4"/>
      <c r="C67" s="4"/>
      <c r="D67" s="4"/>
      <c r="E67" s="4"/>
      <c r="F67" s="4"/>
      <c r="G67" s="4"/>
      <c r="H67" s="4"/>
      <c r="I67" s="4"/>
    </row>
    <row r="68" spans="2:9" x14ac:dyDescent="0.25">
      <c r="B68" s="4"/>
      <c r="C68" s="4"/>
      <c r="D68" s="4"/>
      <c r="E68" s="4"/>
      <c r="F68" s="4"/>
      <c r="G68" s="4"/>
      <c r="H68" s="4"/>
      <c r="I68" s="4"/>
    </row>
    <row r="69" spans="2:9" x14ac:dyDescent="0.25">
      <c r="B69" s="4"/>
      <c r="C69" s="4"/>
      <c r="D69" s="4"/>
      <c r="E69" s="4"/>
      <c r="F69" s="4"/>
      <c r="G69" s="4"/>
      <c r="H69" s="4"/>
      <c r="I69" s="4"/>
    </row>
    <row r="70" spans="2:9" x14ac:dyDescent="0.25">
      <c r="B70" s="4"/>
      <c r="C70" s="4"/>
      <c r="D70" s="4"/>
      <c r="E70" s="4"/>
      <c r="F70" s="4"/>
      <c r="G70" s="4"/>
      <c r="H70" s="4"/>
      <c r="I70" s="4"/>
    </row>
    <row r="71" spans="2:9" x14ac:dyDescent="0.25">
      <c r="B71" s="4"/>
      <c r="C71" s="4"/>
      <c r="D71" s="4"/>
      <c r="E71" s="4"/>
      <c r="F71" s="4"/>
      <c r="G71" s="4"/>
      <c r="H71" s="4"/>
      <c r="I71" s="4"/>
    </row>
    <row r="72" spans="2:9" x14ac:dyDescent="0.25">
      <c r="B72" s="4"/>
      <c r="C72" s="4"/>
      <c r="D72" s="4"/>
      <c r="E72" s="4"/>
      <c r="F72" s="4"/>
      <c r="G72" s="4"/>
      <c r="H72" s="4"/>
      <c r="I72" s="4"/>
    </row>
    <row r="73" spans="2:9" x14ac:dyDescent="0.25">
      <c r="B73" s="4"/>
      <c r="C73" s="4"/>
      <c r="D73" s="4"/>
      <c r="E73" s="4"/>
      <c r="F73" s="4"/>
      <c r="G73" s="4"/>
      <c r="H73" s="4"/>
      <c r="I73" s="4"/>
    </row>
    <row r="74" spans="2:9" x14ac:dyDescent="0.25">
      <c r="B74" s="4"/>
      <c r="C74" s="4"/>
      <c r="D74" s="4"/>
      <c r="E74" s="4"/>
      <c r="F74" s="4"/>
      <c r="G74" s="4"/>
      <c r="H74" s="4"/>
      <c r="I74" s="4"/>
    </row>
    <row r="75" spans="2:9" x14ac:dyDescent="0.25">
      <c r="B75" s="4"/>
      <c r="C75" s="4"/>
      <c r="D75" s="4"/>
      <c r="E75" s="4"/>
      <c r="F75" s="4"/>
      <c r="G75" s="4"/>
      <c r="H75" s="4"/>
      <c r="I75" s="4"/>
    </row>
    <row r="76" spans="2:9" x14ac:dyDescent="0.25">
      <c r="B76" s="4"/>
      <c r="C76" s="4"/>
      <c r="D76" s="4"/>
      <c r="E76" s="4"/>
      <c r="F76" s="4"/>
      <c r="G76" s="4"/>
      <c r="H76" s="4"/>
      <c r="I76" s="4"/>
    </row>
    <row r="77" spans="2:9" x14ac:dyDescent="0.25">
      <c r="B77" s="4"/>
      <c r="C77" s="4"/>
      <c r="D77" s="4"/>
      <c r="E77" s="4"/>
      <c r="F77" s="4"/>
      <c r="G77" s="4"/>
      <c r="H77" s="4"/>
      <c r="I77" s="4"/>
    </row>
    <row r="78" spans="2:9" x14ac:dyDescent="0.25">
      <c r="B78" s="4"/>
      <c r="C78" s="4"/>
      <c r="D78" s="4"/>
      <c r="E78" s="4"/>
      <c r="F78" s="4"/>
      <c r="G78" s="4"/>
      <c r="H78" s="4"/>
      <c r="I78" s="4"/>
    </row>
    <row r="79" spans="2:9" x14ac:dyDescent="0.25">
      <c r="B79" s="4"/>
      <c r="C79" s="4"/>
      <c r="D79" s="4"/>
      <c r="E79" s="4"/>
      <c r="F79" s="4"/>
      <c r="G79" s="4"/>
      <c r="H79" s="4"/>
      <c r="I79" s="4"/>
    </row>
    <row r="80" spans="2:9" x14ac:dyDescent="0.25">
      <c r="B80" s="4"/>
      <c r="C80" s="4"/>
      <c r="D80" s="4"/>
      <c r="E80" s="4"/>
      <c r="F80" s="4"/>
      <c r="G80" s="4"/>
      <c r="H80" s="4"/>
      <c r="I80" s="4"/>
    </row>
    <row r="81" spans="2:9" x14ac:dyDescent="0.25">
      <c r="B81" s="4"/>
      <c r="C81" s="4"/>
      <c r="D81" s="4"/>
      <c r="E81" s="4"/>
      <c r="F81" s="4"/>
      <c r="G81" s="4"/>
      <c r="H81" s="4"/>
      <c r="I81" s="4"/>
    </row>
    <row r="82" spans="2:9" x14ac:dyDescent="0.25">
      <c r="B82" s="4"/>
      <c r="C82" s="4"/>
      <c r="D82" s="4"/>
      <c r="E82" s="4"/>
      <c r="F82" s="4"/>
      <c r="G82" s="4"/>
      <c r="H82" s="4"/>
      <c r="I82" s="4"/>
    </row>
    <row r="83" spans="2:9" x14ac:dyDescent="0.25">
      <c r="B83" s="4"/>
      <c r="C83" s="4"/>
      <c r="D83" s="4"/>
      <c r="E83" s="4"/>
      <c r="F83" s="4"/>
      <c r="G83" s="4"/>
      <c r="H83" s="4"/>
      <c r="I83" s="4"/>
    </row>
    <row r="84" spans="2:9" x14ac:dyDescent="0.25">
      <c r="B84" s="4"/>
      <c r="C84" s="4"/>
      <c r="D84" s="4"/>
      <c r="E84" s="4"/>
      <c r="F84" s="4"/>
      <c r="G84" s="4"/>
      <c r="H84" s="4"/>
      <c r="I84" s="4"/>
    </row>
    <row r="85" spans="2:9" x14ac:dyDescent="0.25">
      <c r="B85" s="4"/>
      <c r="C85" s="4"/>
      <c r="D85" s="4"/>
      <c r="E85" s="4"/>
      <c r="F85" s="4"/>
      <c r="G85" s="4"/>
      <c r="H85" s="4"/>
      <c r="I85" s="4"/>
    </row>
    <row r="86" spans="2:9" x14ac:dyDescent="0.25">
      <c r="B86" s="4"/>
      <c r="C86" s="4"/>
      <c r="D86" s="4"/>
      <c r="E86" s="4"/>
      <c r="F86" s="4"/>
      <c r="G86" s="4"/>
      <c r="H86" s="4"/>
      <c r="I86" s="4"/>
    </row>
    <row r="87" spans="2:9" x14ac:dyDescent="0.25">
      <c r="B87" s="4"/>
      <c r="C87" s="4"/>
      <c r="D87" s="4"/>
      <c r="E87" s="4"/>
      <c r="F87" s="4"/>
      <c r="G87" s="4"/>
      <c r="H87" s="4"/>
      <c r="I87" s="4"/>
    </row>
    <row r="88" spans="2:9" x14ac:dyDescent="0.25">
      <c r="B88" s="4"/>
      <c r="C88" s="4"/>
      <c r="D88" s="4"/>
      <c r="E88" s="4"/>
      <c r="F88" s="4"/>
      <c r="G88" s="4"/>
      <c r="H88" s="4"/>
      <c r="I88" s="4"/>
    </row>
    <row r="89" spans="2:9" x14ac:dyDescent="0.25">
      <c r="B89" s="4"/>
      <c r="C89" s="4"/>
      <c r="D89" s="4"/>
      <c r="E89" s="4"/>
      <c r="F89" s="4"/>
      <c r="G89" s="4"/>
      <c r="H89" s="4"/>
      <c r="I89" s="4"/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7"/>
  <sheetViews>
    <sheetView zoomScale="80" zoomScaleNormal="80" workbookViewId="0">
      <pane ySplit="10" topLeftCell="A11" activePane="bottomLeft" state="frozen"/>
      <selection activeCell="C8" sqref="C8"/>
      <selection pane="bottomLeft" activeCell="A2" sqref="A2"/>
    </sheetView>
  </sheetViews>
  <sheetFormatPr defaultRowHeight="13.2" x14ac:dyDescent="0.25"/>
  <cols>
    <col min="1" max="1" width="11.44140625" customWidth="1"/>
    <col min="2" max="4" width="16.44140625" customWidth="1"/>
    <col min="5" max="5" width="20" customWidth="1"/>
    <col min="6" max="6" width="15.44140625" customWidth="1"/>
    <col min="7" max="7" width="22.44140625" bestFit="1" customWidth="1"/>
  </cols>
  <sheetData>
    <row r="1" spans="1:7" s="30" customFormat="1" x14ac:dyDescent="0.25">
      <c r="A1" s="30" t="s">
        <v>761</v>
      </c>
    </row>
    <row r="2" spans="1:7" s="30" customFormat="1" x14ac:dyDescent="0.25">
      <c r="A2" s="30" t="s">
        <v>760</v>
      </c>
    </row>
    <row r="3" spans="1:7" s="30" customFormat="1" x14ac:dyDescent="0.25"/>
    <row r="4" spans="1:7" s="13" customFormat="1" x14ac:dyDescent="0.25">
      <c r="A4" s="13" t="s">
        <v>728</v>
      </c>
    </row>
    <row r="5" spans="1:7" s="13" customFormat="1" x14ac:dyDescent="0.25">
      <c r="A5" s="13" t="s">
        <v>753</v>
      </c>
    </row>
    <row r="6" spans="1:7" s="13" customFormat="1" x14ac:dyDescent="0.25"/>
    <row r="9" spans="1:7" x14ac:dyDescent="0.25">
      <c r="E9" s="22" t="s">
        <v>724</v>
      </c>
    </row>
    <row r="10" spans="1:7" x14ac:dyDescent="0.25">
      <c r="A10" s="22" t="s">
        <v>0</v>
      </c>
      <c r="B10" s="22" t="s">
        <v>725</v>
      </c>
      <c r="C10" s="22" t="s">
        <v>723</v>
      </c>
      <c r="D10" s="22" t="s">
        <v>126</v>
      </c>
      <c r="E10" s="13" t="s">
        <v>147</v>
      </c>
      <c r="F10" s="13" t="s">
        <v>148</v>
      </c>
      <c r="G10" s="13" t="s">
        <v>149</v>
      </c>
    </row>
    <row r="11" spans="1:7" x14ac:dyDescent="0.25">
      <c r="A11" s="13" t="s">
        <v>79</v>
      </c>
      <c r="B11" s="13" t="s">
        <v>727</v>
      </c>
      <c r="C11" s="13" t="s">
        <v>754</v>
      </c>
      <c r="D11" s="13" t="s">
        <v>735</v>
      </c>
      <c r="E11" s="25">
        <v>0</v>
      </c>
      <c r="F11" s="25">
        <v>0</v>
      </c>
      <c r="G11" s="25">
        <v>0</v>
      </c>
    </row>
    <row r="12" spans="1:7" x14ac:dyDescent="0.25">
      <c r="D12" s="13" t="s">
        <v>736</v>
      </c>
      <c r="E12" s="25">
        <v>0</v>
      </c>
      <c r="F12" s="25">
        <v>0</v>
      </c>
      <c r="G12" s="25">
        <v>0</v>
      </c>
    </row>
    <row r="13" spans="1:7" x14ac:dyDescent="0.25">
      <c r="D13" s="13" t="s">
        <v>737</v>
      </c>
      <c r="E13" s="25">
        <v>0</v>
      </c>
      <c r="F13" s="25">
        <v>0</v>
      </c>
      <c r="G13" s="25">
        <v>0</v>
      </c>
    </row>
    <row r="14" spans="1:7" x14ac:dyDescent="0.25">
      <c r="D14" s="13" t="s">
        <v>738</v>
      </c>
      <c r="E14" s="25">
        <v>0</v>
      </c>
      <c r="F14" s="25">
        <v>0</v>
      </c>
      <c r="G14" s="25">
        <v>0</v>
      </c>
    </row>
    <row r="15" spans="1:7" x14ac:dyDescent="0.25">
      <c r="D15" s="13" t="s">
        <v>739</v>
      </c>
      <c r="E15" s="25">
        <v>0</v>
      </c>
      <c r="F15" s="25">
        <v>0</v>
      </c>
      <c r="G15" s="25">
        <v>0</v>
      </c>
    </row>
    <row r="16" spans="1:7" x14ac:dyDescent="0.25">
      <c r="D16" s="13" t="s">
        <v>740</v>
      </c>
      <c r="E16" s="25">
        <v>0</v>
      </c>
      <c r="F16" s="25">
        <v>0</v>
      </c>
      <c r="G16" s="25">
        <v>0</v>
      </c>
    </row>
    <row r="17" spans="2:7" x14ac:dyDescent="0.25">
      <c r="D17" s="13" t="s">
        <v>741</v>
      </c>
      <c r="E17" s="25">
        <v>16180405.619999999</v>
      </c>
      <c r="F17" s="25">
        <v>8099708.2599999998</v>
      </c>
      <c r="G17" s="25">
        <v>8080697.3599999994</v>
      </c>
    </row>
    <row r="18" spans="2:7" x14ac:dyDescent="0.25">
      <c r="D18" s="13" t="s">
        <v>742</v>
      </c>
      <c r="E18" s="25">
        <v>7173901.2400000002</v>
      </c>
      <c r="F18" s="25">
        <v>7859082.4499999993</v>
      </c>
      <c r="G18" s="25">
        <v>-685181.20999999903</v>
      </c>
    </row>
    <row r="19" spans="2:7" x14ac:dyDescent="0.25">
      <c r="D19" s="13" t="s">
        <v>743</v>
      </c>
      <c r="E19" s="25">
        <v>33688537.030000001</v>
      </c>
      <c r="F19" s="25">
        <v>12623974.720000001</v>
      </c>
      <c r="G19" s="25">
        <v>21064562.310000002</v>
      </c>
    </row>
    <row r="20" spans="2:7" x14ac:dyDescent="0.25">
      <c r="D20" s="13" t="s">
        <v>744</v>
      </c>
      <c r="E20" s="25">
        <v>399030.31</v>
      </c>
      <c r="F20" s="25">
        <v>175937.58</v>
      </c>
      <c r="G20" s="25">
        <v>223092.73</v>
      </c>
    </row>
    <row r="21" spans="2:7" x14ac:dyDescent="0.25">
      <c r="D21" s="13" t="s">
        <v>745</v>
      </c>
      <c r="E21" s="25">
        <v>1618041.19</v>
      </c>
      <c r="F21" s="25">
        <v>1107011.3400000001</v>
      </c>
      <c r="G21" s="25">
        <v>511029.84999999986</v>
      </c>
    </row>
    <row r="22" spans="2:7" x14ac:dyDescent="0.25">
      <c r="D22" s="13" t="s">
        <v>746</v>
      </c>
      <c r="E22" s="25">
        <v>1504259.3900000001</v>
      </c>
      <c r="F22" s="25">
        <v>1026371.25</v>
      </c>
      <c r="G22" s="25">
        <v>477888.14000000013</v>
      </c>
    </row>
    <row r="23" spans="2:7" x14ac:dyDescent="0.25">
      <c r="D23" s="13" t="s">
        <v>747</v>
      </c>
      <c r="E23" s="25">
        <v>0</v>
      </c>
      <c r="F23" s="25">
        <v>-9.9999999947613105E-3</v>
      </c>
      <c r="G23" s="25">
        <v>9.9999999947613105E-3</v>
      </c>
    </row>
    <row r="24" spans="2:7" x14ac:dyDescent="0.25">
      <c r="D24" s="13" t="s">
        <v>748</v>
      </c>
      <c r="E24" s="25">
        <v>35791.68</v>
      </c>
      <c r="F24" s="25">
        <v>9954.42</v>
      </c>
      <c r="G24" s="25">
        <v>25837.260000000002</v>
      </c>
    </row>
    <row r="25" spans="2:7" x14ac:dyDescent="0.25">
      <c r="D25" s="13" t="s">
        <v>749</v>
      </c>
      <c r="E25" s="25">
        <v>902024.66999999993</v>
      </c>
      <c r="F25" s="25">
        <v>902024.66999999993</v>
      </c>
      <c r="G25" s="25">
        <v>0</v>
      </c>
    </row>
    <row r="26" spans="2:7" x14ac:dyDescent="0.25">
      <c r="B26" s="13" t="s">
        <v>726</v>
      </c>
      <c r="C26" s="13" t="s">
        <v>755</v>
      </c>
      <c r="D26" s="13" t="s">
        <v>741</v>
      </c>
      <c r="E26" s="29">
        <v>82857.820000000007</v>
      </c>
      <c r="F26" s="29">
        <v>61197.37</v>
      </c>
      <c r="G26" s="29">
        <v>21660.450000000004</v>
      </c>
    </row>
    <row r="27" spans="2:7" x14ac:dyDescent="0.25">
      <c r="D27" s="13" t="s">
        <v>743</v>
      </c>
      <c r="E27" s="29">
        <v>3138.97</v>
      </c>
      <c r="F27" s="29">
        <v>2340.3599999999997</v>
      </c>
      <c r="G27" s="29">
        <v>798.61000000000013</v>
      </c>
    </row>
    <row r="28" spans="2:7" x14ac:dyDescent="0.25">
      <c r="C28" s="13" t="s">
        <v>757</v>
      </c>
      <c r="D28" s="13" t="s">
        <v>742</v>
      </c>
      <c r="E28" s="29">
        <v>749025.94</v>
      </c>
      <c r="F28" s="29">
        <v>376907.76</v>
      </c>
      <c r="G28" s="29">
        <v>372118.17999999993</v>
      </c>
    </row>
    <row r="29" spans="2:7" x14ac:dyDescent="0.25">
      <c r="C29" s="13" t="s">
        <v>758</v>
      </c>
      <c r="D29" s="13" t="s">
        <v>748</v>
      </c>
      <c r="E29" s="29">
        <v>0</v>
      </c>
      <c r="F29" s="29">
        <v>219.68</v>
      </c>
      <c r="G29" s="29">
        <v>-219.68</v>
      </c>
    </row>
    <row r="30" spans="2:7" x14ac:dyDescent="0.25">
      <c r="D30" s="13" t="s">
        <v>749</v>
      </c>
      <c r="E30" s="25">
        <v>0</v>
      </c>
      <c r="F30" s="25">
        <v>0</v>
      </c>
      <c r="G30" s="25">
        <v>0</v>
      </c>
    </row>
    <row r="31" spans="2:7" x14ac:dyDescent="0.25">
      <c r="C31" s="13" t="s">
        <v>756</v>
      </c>
      <c r="D31" s="13" t="s">
        <v>741</v>
      </c>
      <c r="E31" s="29">
        <v>148511.20000000001</v>
      </c>
      <c r="F31" s="29">
        <v>47868.090000000004</v>
      </c>
      <c r="G31" s="29">
        <v>100643.11000000002</v>
      </c>
    </row>
    <row r="32" spans="2:7" x14ac:dyDescent="0.25">
      <c r="D32" s="13" t="s">
        <v>742</v>
      </c>
      <c r="E32" s="29">
        <v>1730934.74</v>
      </c>
      <c r="F32" s="29">
        <v>602894.76000000013</v>
      </c>
      <c r="G32" s="29">
        <v>1128039.98</v>
      </c>
    </row>
    <row r="33" spans="1:7" x14ac:dyDescent="0.25">
      <c r="D33" s="13" t="s">
        <v>745</v>
      </c>
      <c r="E33" s="29">
        <v>60746.93</v>
      </c>
      <c r="F33" s="29">
        <v>15707.3</v>
      </c>
      <c r="G33" s="29">
        <v>45039.630000000005</v>
      </c>
    </row>
    <row r="34" spans="1:7" x14ac:dyDescent="0.25">
      <c r="A34" s="13" t="s">
        <v>750</v>
      </c>
      <c r="B34" s="13"/>
      <c r="C34" s="13"/>
      <c r="D34" s="13"/>
      <c r="E34" s="25">
        <v>64277206.730000004</v>
      </c>
      <c r="F34" s="25">
        <v>32911200.000000004</v>
      </c>
      <c r="G34" s="25">
        <v>31366006.730000004</v>
      </c>
    </row>
    <row r="35" spans="1:7" x14ac:dyDescent="0.25">
      <c r="A35" s="13" t="s">
        <v>32</v>
      </c>
      <c r="B35" s="13" t="s">
        <v>727</v>
      </c>
      <c r="C35" s="13" t="s">
        <v>754</v>
      </c>
      <c r="D35" s="13" t="s">
        <v>736</v>
      </c>
      <c r="E35" s="25">
        <v>0</v>
      </c>
      <c r="F35" s="25">
        <v>0</v>
      </c>
      <c r="G35" s="25">
        <v>0</v>
      </c>
    </row>
    <row r="36" spans="1:7" x14ac:dyDescent="0.25">
      <c r="D36" s="13" t="s">
        <v>740</v>
      </c>
      <c r="E36" s="25">
        <v>0</v>
      </c>
      <c r="F36" s="25">
        <v>0</v>
      </c>
      <c r="G36" s="25">
        <v>0</v>
      </c>
    </row>
    <row r="37" spans="1:7" x14ac:dyDescent="0.25">
      <c r="D37" s="13" t="s">
        <v>741</v>
      </c>
      <c r="E37" s="25">
        <v>34624.019999999997</v>
      </c>
      <c r="F37" s="25">
        <v>34236.31</v>
      </c>
      <c r="G37" s="25">
        <v>387.70999999999913</v>
      </c>
    </row>
    <row r="38" spans="1:7" x14ac:dyDescent="0.25">
      <c r="D38" s="13" t="s">
        <v>742</v>
      </c>
      <c r="E38" s="25">
        <v>150351.37</v>
      </c>
      <c r="F38" s="25">
        <v>-39433</v>
      </c>
      <c r="G38" s="25">
        <v>189784.37</v>
      </c>
    </row>
    <row r="39" spans="1:7" x14ac:dyDescent="0.25">
      <c r="D39" s="13" t="s">
        <v>743</v>
      </c>
      <c r="E39" s="25">
        <v>68027190.520000011</v>
      </c>
      <c r="F39" s="25">
        <v>39061932.309999995</v>
      </c>
      <c r="G39" s="25">
        <v>28965258.210000016</v>
      </c>
    </row>
    <row r="40" spans="1:7" x14ac:dyDescent="0.25">
      <c r="D40" s="13" t="s">
        <v>744</v>
      </c>
      <c r="E40" s="25">
        <v>9133657.6600000001</v>
      </c>
      <c r="F40" s="25">
        <v>5077479.67</v>
      </c>
      <c r="G40" s="25">
        <v>4056177.99</v>
      </c>
    </row>
    <row r="41" spans="1:7" x14ac:dyDescent="0.25">
      <c r="D41" s="13" t="s">
        <v>745</v>
      </c>
      <c r="E41" s="25">
        <v>7553334.2999999998</v>
      </c>
      <c r="F41" s="25">
        <v>5075677.42</v>
      </c>
      <c r="G41" s="25">
        <v>2477656.88</v>
      </c>
    </row>
    <row r="42" spans="1:7" x14ac:dyDescent="0.25">
      <c r="D42" s="13" t="s">
        <v>746</v>
      </c>
      <c r="E42" s="25">
        <v>366308.53</v>
      </c>
      <c r="F42" s="25">
        <v>355220.99000000005</v>
      </c>
      <c r="G42" s="25">
        <v>11087.539999999979</v>
      </c>
    </row>
    <row r="43" spans="1:7" x14ac:dyDescent="0.25">
      <c r="D43" s="13" t="s">
        <v>749</v>
      </c>
      <c r="E43" s="25">
        <v>0</v>
      </c>
      <c r="F43" s="25">
        <v>0</v>
      </c>
      <c r="G43" s="25">
        <v>0</v>
      </c>
    </row>
    <row r="44" spans="1:7" x14ac:dyDescent="0.25">
      <c r="B44" s="13" t="s">
        <v>726</v>
      </c>
      <c r="C44" s="13" t="s">
        <v>755</v>
      </c>
      <c r="D44" s="13" t="s">
        <v>743</v>
      </c>
      <c r="E44" s="29">
        <v>351987.56</v>
      </c>
      <c r="F44" s="29">
        <v>211413.23</v>
      </c>
      <c r="G44" s="29">
        <v>140574.32999999999</v>
      </c>
    </row>
    <row r="45" spans="1:7" x14ac:dyDescent="0.25">
      <c r="D45" s="13" t="s">
        <v>747</v>
      </c>
      <c r="E45" s="25">
        <v>0</v>
      </c>
      <c r="F45" s="25">
        <v>0</v>
      </c>
      <c r="G45" s="25">
        <v>0</v>
      </c>
    </row>
    <row r="46" spans="1:7" x14ac:dyDescent="0.25">
      <c r="A46" s="13" t="s">
        <v>751</v>
      </c>
      <c r="B46" s="13"/>
      <c r="C46" s="13"/>
      <c r="D46" s="13"/>
      <c r="E46" s="25">
        <v>85617453.960000008</v>
      </c>
      <c r="F46" s="25">
        <v>49776526.93</v>
      </c>
      <c r="G46" s="25">
        <v>35840927.030000016</v>
      </c>
    </row>
    <row r="47" spans="1:7" x14ac:dyDescent="0.25">
      <c r="A47" s="13" t="s">
        <v>61</v>
      </c>
      <c r="B47" s="13" t="s">
        <v>727</v>
      </c>
      <c r="C47" s="13" t="s">
        <v>754</v>
      </c>
      <c r="D47" s="13" t="s">
        <v>741</v>
      </c>
      <c r="E47" s="25">
        <v>34624.019999999997</v>
      </c>
      <c r="F47" s="25">
        <v>34224.85</v>
      </c>
      <c r="G47" s="25">
        <v>399.16999999999825</v>
      </c>
    </row>
    <row r="48" spans="1:7" x14ac:dyDescent="0.25">
      <c r="D48" s="13" t="s">
        <v>742</v>
      </c>
      <c r="E48" s="25">
        <v>150648.92000000001</v>
      </c>
      <c r="F48" s="25">
        <v>-39598.75</v>
      </c>
      <c r="G48" s="25">
        <v>190247.67</v>
      </c>
    </row>
    <row r="49" spans="1:7" x14ac:dyDescent="0.25">
      <c r="D49" s="13" t="s">
        <v>743</v>
      </c>
      <c r="E49" s="25">
        <v>62284844.649999999</v>
      </c>
      <c r="F49" s="25">
        <v>35834651.979999997</v>
      </c>
      <c r="G49" s="25">
        <v>26450192.670000002</v>
      </c>
    </row>
    <row r="50" spans="1:7" x14ac:dyDescent="0.25">
      <c r="D50" s="13" t="s">
        <v>744</v>
      </c>
      <c r="E50" s="25">
        <v>8048041.8600000003</v>
      </c>
      <c r="F50" s="25">
        <v>1609209.1600000004</v>
      </c>
      <c r="G50" s="25">
        <v>6438832.7000000002</v>
      </c>
    </row>
    <row r="51" spans="1:7" x14ac:dyDescent="0.25">
      <c r="D51" s="13" t="s">
        <v>745</v>
      </c>
      <c r="E51" s="25">
        <v>8399061.6500000004</v>
      </c>
      <c r="F51" s="25">
        <v>5725596.120000001</v>
      </c>
      <c r="G51" s="25">
        <v>2673465.5299999993</v>
      </c>
    </row>
    <row r="52" spans="1:7" x14ac:dyDescent="0.25">
      <c r="D52" s="13" t="s">
        <v>746</v>
      </c>
      <c r="E52" s="25">
        <v>352196.8</v>
      </c>
      <c r="F52" s="25">
        <v>341388.72000000003</v>
      </c>
      <c r="G52" s="25">
        <v>10808.079999999958</v>
      </c>
    </row>
    <row r="53" spans="1:7" x14ac:dyDescent="0.25">
      <c r="D53" s="13" t="s">
        <v>749</v>
      </c>
      <c r="E53" s="25">
        <v>0</v>
      </c>
      <c r="F53" s="25">
        <v>0</v>
      </c>
      <c r="G53" s="25">
        <v>0</v>
      </c>
    </row>
    <row r="54" spans="1:7" x14ac:dyDescent="0.25">
      <c r="B54" s="13" t="s">
        <v>726</v>
      </c>
      <c r="C54" s="13" t="s">
        <v>755</v>
      </c>
      <c r="D54" s="13" t="s">
        <v>743</v>
      </c>
      <c r="E54" s="29">
        <v>385712.87</v>
      </c>
      <c r="F54" s="29">
        <v>258657.24999999997</v>
      </c>
      <c r="G54" s="29">
        <v>127055.62000000002</v>
      </c>
    </row>
    <row r="55" spans="1:7" x14ac:dyDescent="0.25">
      <c r="D55" s="13" t="s">
        <v>747</v>
      </c>
      <c r="E55" s="25">
        <v>0</v>
      </c>
      <c r="F55" s="25">
        <v>0</v>
      </c>
      <c r="G55" s="25">
        <v>0</v>
      </c>
    </row>
    <row r="56" spans="1:7" x14ac:dyDescent="0.25">
      <c r="A56" s="13" t="s">
        <v>752</v>
      </c>
      <c r="B56" s="13"/>
      <c r="C56" s="13"/>
      <c r="D56" s="13"/>
      <c r="E56" s="25">
        <v>79655130.770000011</v>
      </c>
      <c r="F56" s="25">
        <v>43764129.329999998</v>
      </c>
      <c r="G56" s="25">
        <v>35891001.439999998</v>
      </c>
    </row>
    <row r="57" spans="1:7" x14ac:dyDescent="0.25">
      <c r="A57" s="13" t="s">
        <v>128</v>
      </c>
      <c r="E57" s="25">
        <v>229549791.46000007</v>
      </c>
      <c r="F57" s="25">
        <v>126451856.25999999</v>
      </c>
      <c r="G57" s="25">
        <v>103097935.20000005</v>
      </c>
    </row>
  </sheetData>
  <pageMargins left="0.7" right="0.7" top="0.75" bottom="0.75" header="0.3" footer="0.3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6"/>
  <sheetViews>
    <sheetView zoomScale="80" zoomScaleNormal="80" workbookViewId="0">
      <pane xSplit="2" ySplit="3" topLeftCell="C4" activePane="bottomRight" state="frozen"/>
      <selection activeCell="C8" sqref="C8"/>
      <selection pane="topRight" activeCell="C8" sqref="C8"/>
      <selection pane="bottomLeft" activeCell="C8" sqref="C8"/>
      <selection pane="bottomRight" activeCell="A2" sqref="A2"/>
    </sheetView>
  </sheetViews>
  <sheetFormatPr defaultRowHeight="13.2" x14ac:dyDescent="0.25"/>
  <cols>
    <col min="1" max="1" width="11.44140625" customWidth="1"/>
    <col min="2" max="2" width="14.109375" style="5" bestFit="1" customWidth="1"/>
    <col min="3" max="3" width="14.109375" style="5" customWidth="1"/>
    <col min="4" max="4" width="36.88671875" style="7" customWidth="1"/>
    <col min="5" max="5" width="40.6640625" bestFit="1" customWidth="1"/>
    <col min="6" max="6" width="36.44140625" bestFit="1" customWidth="1"/>
    <col min="7" max="7" width="15.44140625" style="6" bestFit="1" customWidth="1"/>
    <col min="8" max="8" width="16" style="6" bestFit="1" customWidth="1"/>
    <col min="9" max="9" width="16" style="6" customWidth="1"/>
    <col min="10" max="10" width="19" style="6" bestFit="1" customWidth="1"/>
    <col min="11" max="11" width="15.44140625" bestFit="1" customWidth="1"/>
    <col min="12" max="12" width="11.33203125" bestFit="1" customWidth="1"/>
    <col min="13" max="13" width="16" bestFit="1" customWidth="1"/>
    <col min="14" max="14" width="11.5546875" bestFit="1" customWidth="1"/>
    <col min="15" max="15" width="13.109375" bestFit="1" customWidth="1"/>
    <col min="16" max="16" width="12" bestFit="1" customWidth="1"/>
    <col min="17" max="17" width="12.44140625" bestFit="1" customWidth="1"/>
    <col min="18" max="18" width="15.44140625" bestFit="1" customWidth="1"/>
    <col min="19" max="19" width="16.33203125" bestFit="1" customWidth="1"/>
    <col min="20" max="20" width="15.5546875" bestFit="1" customWidth="1"/>
    <col min="21" max="21" width="20.88671875" bestFit="1" customWidth="1"/>
    <col min="22" max="22" width="21.109375" bestFit="1" customWidth="1"/>
    <col min="23" max="23" width="20.109375" bestFit="1" customWidth="1"/>
    <col min="24" max="24" width="15.33203125" bestFit="1" customWidth="1"/>
    <col min="25" max="25" width="15.44140625" bestFit="1" customWidth="1"/>
    <col min="26" max="26" width="16.88671875" bestFit="1" customWidth="1"/>
    <col min="27" max="27" width="14.44140625" bestFit="1" customWidth="1"/>
    <col min="28" max="28" width="19.6640625" bestFit="1" customWidth="1"/>
    <col min="29" max="29" width="12.44140625" bestFit="1" customWidth="1"/>
    <col min="30" max="30" width="14.33203125" bestFit="1" customWidth="1"/>
    <col min="31" max="31" width="15.109375" bestFit="1" customWidth="1"/>
    <col min="32" max="32" width="16.5546875" bestFit="1" customWidth="1"/>
    <col min="33" max="33" width="16" bestFit="1" customWidth="1"/>
    <col min="34" max="35" width="16.109375" bestFit="1" customWidth="1"/>
    <col min="36" max="36" width="25.88671875" bestFit="1" customWidth="1"/>
    <col min="37" max="37" width="27.6640625" bestFit="1" customWidth="1"/>
    <col min="38" max="38" width="17.88671875" bestFit="1" customWidth="1"/>
    <col min="39" max="39" width="16.44140625" bestFit="1" customWidth="1"/>
    <col min="40" max="40" width="9.88671875" bestFit="1" customWidth="1"/>
    <col min="41" max="41" width="24.6640625" bestFit="1" customWidth="1"/>
    <col min="42" max="42" width="27.88671875" bestFit="1" customWidth="1"/>
    <col min="43" max="43" width="15.44140625" bestFit="1" customWidth="1"/>
    <col min="44" max="44" width="21.5546875" bestFit="1" customWidth="1"/>
    <col min="45" max="45" width="20.5546875" bestFit="1" customWidth="1"/>
    <col min="46" max="46" width="18.88671875" bestFit="1" customWidth="1"/>
    <col min="47" max="47" width="21.44140625" bestFit="1" customWidth="1"/>
    <col min="48" max="48" width="13.5546875" bestFit="1" customWidth="1"/>
    <col min="49" max="49" width="18.88671875" bestFit="1" customWidth="1"/>
    <col min="50" max="50" width="24.109375" bestFit="1" customWidth="1"/>
    <col min="51" max="51" width="16.88671875" bestFit="1" customWidth="1"/>
    <col min="52" max="53" width="16" bestFit="1" customWidth="1"/>
    <col min="54" max="54" width="15.44140625" bestFit="1" customWidth="1"/>
    <col min="55" max="55" width="16" bestFit="1" customWidth="1"/>
  </cols>
  <sheetData>
    <row r="1" spans="1:55" s="30" customFormat="1" x14ac:dyDescent="0.25">
      <c r="A1" s="30" t="s">
        <v>762</v>
      </c>
      <c r="B1" s="31"/>
      <c r="C1" s="31"/>
      <c r="G1" s="32"/>
      <c r="H1" s="32"/>
      <c r="I1" s="32"/>
      <c r="J1" s="32"/>
    </row>
    <row r="2" spans="1:55" s="30" customFormat="1" x14ac:dyDescent="0.25">
      <c r="A2" s="30" t="s">
        <v>760</v>
      </c>
      <c r="B2" s="31"/>
      <c r="C2" s="31"/>
      <c r="G2" s="32"/>
      <c r="H2" s="32"/>
      <c r="I2" s="32"/>
      <c r="J2" s="32"/>
    </row>
    <row r="3" spans="1:55" s="30" customFormat="1" ht="26.4" x14ac:dyDescent="0.25">
      <c r="A3" s="33" t="s">
        <v>0</v>
      </c>
      <c r="B3" s="34" t="s">
        <v>126</v>
      </c>
      <c r="C3" s="34" t="s">
        <v>723</v>
      </c>
      <c r="D3" s="33" t="s">
        <v>1</v>
      </c>
      <c r="E3" s="33" t="s">
        <v>3</v>
      </c>
      <c r="F3" s="33" t="s">
        <v>2</v>
      </c>
      <c r="G3" s="34" t="s">
        <v>144</v>
      </c>
      <c r="H3" s="34" t="s">
        <v>4</v>
      </c>
      <c r="I3" s="34" t="s">
        <v>145</v>
      </c>
      <c r="J3" s="34" t="s">
        <v>146</v>
      </c>
      <c r="K3" s="30" t="s">
        <v>129</v>
      </c>
      <c r="L3" s="30" t="s">
        <v>130</v>
      </c>
      <c r="M3" s="30" t="s">
        <v>4</v>
      </c>
      <c r="N3" s="30" t="s">
        <v>131</v>
      </c>
      <c r="O3" s="30" t="s">
        <v>132</v>
      </c>
      <c r="P3" s="30" t="s">
        <v>133</v>
      </c>
      <c r="Q3" s="30" t="s">
        <v>134</v>
      </c>
      <c r="R3" s="30" t="s">
        <v>5</v>
      </c>
      <c r="S3" s="30" t="s">
        <v>6</v>
      </c>
      <c r="T3" s="30" t="s">
        <v>7</v>
      </c>
      <c r="U3" s="30" t="s">
        <v>8</v>
      </c>
      <c r="V3" s="30" t="s">
        <v>9</v>
      </c>
      <c r="W3" s="30" t="s">
        <v>13</v>
      </c>
      <c r="X3" s="30" t="s">
        <v>14</v>
      </c>
      <c r="Y3" s="30" t="s">
        <v>15</v>
      </c>
      <c r="Z3" s="30" t="s">
        <v>16</v>
      </c>
      <c r="AA3" s="30" t="s">
        <v>10</v>
      </c>
      <c r="AB3" s="30" t="s">
        <v>11</v>
      </c>
      <c r="AC3" s="30" t="s">
        <v>12</v>
      </c>
      <c r="AD3" s="30" t="s">
        <v>17</v>
      </c>
      <c r="AE3" s="30" t="s">
        <v>18</v>
      </c>
      <c r="AF3" s="30" t="s">
        <v>19</v>
      </c>
      <c r="AG3" s="30" t="s">
        <v>20</v>
      </c>
      <c r="AH3" s="30" t="s">
        <v>21</v>
      </c>
      <c r="AI3" s="30" t="s">
        <v>135</v>
      </c>
      <c r="AJ3" s="30" t="s">
        <v>136</v>
      </c>
      <c r="AK3" s="30" t="s">
        <v>137</v>
      </c>
      <c r="AL3" s="30" t="s">
        <v>138</v>
      </c>
      <c r="AM3" s="30" t="s">
        <v>139</v>
      </c>
      <c r="AN3" s="30" t="s">
        <v>140</v>
      </c>
      <c r="AO3" s="30" t="s">
        <v>141</v>
      </c>
      <c r="AP3" s="30" t="s">
        <v>142</v>
      </c>
      <c r="AQ3" s="30" t="s">
        <v>23</v>
      </c>
      <c r="AR3" s="30" t="s">
        <v>22</v>
      </c>
      <c r="AS3" s="30" t="s">
        <v>24</v>
      </c>
      <c r="AT3" s="30" t="s">
        <v>25</v>
      </c>
      <c r="AU3" s="30" t="s">
        <v>26</v>
      </c>
      <c r="AV3" s="30" t="s">
        <v>27</v>
      </c>
      <c r="AW3" s="30" t="s">
        <v>28</v>
      </c>
      <c r="AX3" s="30" t="s">
        <v>29</v>
      </c>
      <c r="AY3" s="30" t="s">
        <v>30</v>
      </c>
      <c r="AZ3" s="30" t="s">
        <v>31</v>
      </c>
      <c r="BA3" s="30" t="s">
        <v>143</v>
      </c>
      <c r="BB3" s="35" t="s">
        <v>5</v>
      </c>
      <c r="BC3" s="35" t="s">
        <v>20</v>
      </c>
    </row>
    <row r="4" spans="1:55" x14ac:dyDescent="0.25">
      <c r="A4" s="8" t="s">
        <v>32</v>
      </c>
      <c r="B4" s="5" t="str">
        <f t="shared" ref="B4:B54" si="0">LEFT(D4,5)</f>
        <v>31100</v>
      </c>
      <c r="C4" s="5" t="str">
        <f>MID(D4,6,4)</f>
        <v>Z000</v>
      </c>
      <c r="D4" s="8" t="s">
        <v>39</v>
      </c>
      <c r="E4" s="8" t="s">
        <v>41</v>
      </c>
      <c r="F4" s="8" t="s">
        <v>40</v>
      </c>
      <c r="G4" s="6">
        <f>+K4+L4+N4+O4+P4-Q4</f>
        <v>0</v>
      </c>
      <c r="H4" s="6">
        <f>+M4</f>
        <v>0</v>
      </c>
      <c r="I4" s="6">
        <f>SUM(R4:AF4)+AI4</f>
        <v>0</v>
      </c>
      <c r="J4" s="6">
        <f>+G4-I4</f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  <c r="Y4" s="9">
        <v>0</v>
      </c>
      <c r="Z4" s="9">
        <v>0</v>
      </c>
      <c r="AA4" s="9">
        <v>0</v>
      </c>
      <c r="AB4" s="9">
        <v>0</v>
      </c>
      <c r="AC4" s="9">
        <v>0</v>
      </c>
      <c r="AD4" s="9">
        <v>0</v>
      </c>
      <c r="AE4" s="9">
        <v>0</v>
      </c>
      <c r="AF4" s="9">
        <v>0</v>
      </c>
      <c r="AG4" s="9">
        <v>0</v>
      </c>
      <c r="AH4" s="9">
        <v>0</v>
      </c>
      <c r="AI4" s="9">
        <v>0</v>
      </c>
      <c r="AJ4" s="9">
        <v>0</v>
      </c>
      <c r="AK4" s="9">
        <v>0</v>
      </c>
      <c r="AL4" s="9">
        <v>0</v>
      </c>
      <c r="AM4" s="9">
        <v>0</v>
      </c>
      <c r="AN4" s="9">
        <v>0</v>
      </c>
      <c r="AO4" s="9">
        <v>0</v>
      </c>
      <c r="AP4" s="9">
        <v>0</v>
      </c>
      <c r="AQ4" s="9">
        <v>0</v>
      </c>
      <c r="AR4" s="9">
        <v>0</v>
      </c>
      <c r="AS4" s="9">
        <v>0</v>
      </c>
      <c r="AT4" s="9">
        <v>0</v>
      </c>
      <c r="AU4" s="9">
        <v>0</v>
      </c>
      <c r="AV4" s="9">
        <v>0</v>
      </c>
      <c r="AW4" s="9">
        <v>0</v>
      </c>
      <c r="AX4" s="9">
        <v>0</v>
      </c>
      <c r="AY4" s="9">
        <v>0</v>
      </c>
      <c r="AZ4" s="9">
        <v>0</v>
      </c>
      <c r="BA4" s="9">
        <v>0</v>
      </c>
      <c r="BB4" s="9">
        <f>+R4+S4</f>
        <v>0</v>
      </c>
      <c r="BC4" s="9">
        <f>+AG4+AH4</f>
        <v>0</v>
      </c>
    </row>
    <row r="5" spans="1:55" x14ac:dyDescent="0.25">
      <c r="A5" s="8" t="s">
        <v>32</v>
      </c>
      <c r="B5" s="5" t="str">
        <f t="shared" si="0"/>
        <v>34000</v>
      </c>
      <c r="C5" s="5" t="str">
        <f t="shared" ref="C5:C54" si="1">MID(D5,6,4)</f>
        <v>Z000</v>
      </c>
      <c r="D5" s="8" t="s">
        <v>42</v>
      </c>
      <c r="E5" s="8" t="s">
        <v>41</v>
      </c>
      <c r="F5" s="8" t="s">
        <v>40</v>
      </c>
      <c r="G5" s="6">
        <f t="shared" ref="G5:G54" si="2">+K5+L5+N5+O5+P5-Q5</f>
        <v>0</v>
      </c>
      <c r="H5" s="6">
        <f t="shared" ref="H5:H54" si="3">+M5</f>
        <v>0</v>
      </c>
      <c r="I5" s="6">
        <f t="shared" ref="I5:I54" si="4">SUM(R5:AF5)+AI5</f>
        <v>0</v>
      </c>
      <c r="J5" s="6">
        <f t="shared" ref="J5:J54" si="5">+G5-I5</f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X5" s="9">
        <v>0</v>
      </c>
      <c r="Y5" s="9">
        <v>0</v>
      </c>
      <c r="Z5" s="9">
        <v>0</v>
      </c>
      <c r="AA5" s="9">
        <v>0</v>
      </c>
      <c r="AB5" s="9">
        <v>0</v>
      </c>
      <c r="AC5" s="9">
        <v>0</v>
      </c>
      <c r="AD5" s="9">
        <v>0</v>
      </c>
      <c r="AE5" s="9">
        <v>0</v>
      </c>
      <c r="AF5" s="9">
        <v>0</v>
      </c>
      <c r="AG5" s="9">
        <v>0</v>
      </c>
      <c r="AH5" s="9">
        <v>0</v>
      </c>
      <c r="AI5" s="9">
        <v>0</v>
      </c>
      <c r="AJ5" s="9">
        <v>0</v>
      </c>
      <c r="AK5" s="9">
        <v>0</v>
      </c>
      <c r="AL5" s="9">
        <v>0</v>
      </c>
      <c r="AM5" s="9">
        <v>0</v>
      </c>
      <c r="AN5" s="9">
        <v>0</v>
      </c>
      <c r="AO5" s="9">
        <v>0</v>
      </c>
      <c r="AP5" s="9">
        <v>0</v>
      </c>
      <c r="AQ5" s="9">
        <v>0</v>
      </c>
      <c r="AR5" s="9">
        <v>0</v>
      </c>
      <c r="AS5" s="9">
        <v>0</v>
      </c>
      <c r="AT5" s="9">
        <v>0</v>
      </c>
      <c r="AU5" s="9">
        <v>0</v>
      </c>
      <c r="AV5" s="9">
        <v>0</v>
      </c>
      <c r="AW5" s="9">
        <v>0</v>
      </c>
      <c r="AX5" s="9">
        <v>0</v>
      </c>
      <c r="AY5" s="9">
        <v>0</v>
      </c>
      <c r="AZ5" s="9">
        <v>0</v>
      </c>
      <c r="BA5" s="9">
        <v>0</v>
      </c>
      <c r="BB5" s="9">
        <f t="shared" ref="BB5:BB54" si="6">+R5+S5</f>
        <v>0</v>
      </c>
      <c r="BC5" s="9">
        <f t="shared" ref="BC5:BC54" si="7">+AG5+AH5</f>
        <v>0</v>
      </c>
    </row>
    <row r="6" spans="1:55" x14ac:dyDescent="0.25">
      <c r="A6" s="8" t="s">
        <v>32</v>
      </c>
      <c r="B6" s="5" t="str">
        <f t="shared" si="0"/>
        <v>34100</v>
      </c>
      <c r="C6" s="5" t="str">
        <f t="shared" si="1"/>
        <v>Z000</v>
      </c>
      <c r="D6" s="8" t="s">
        <v>46</v>
      </c>
      <c r="E6" s="8" t="s">
        <v>41</v>
      </c>
      <c r="F6" s="8" t="s">
        <v>40</v>
      </c>
      <c r="G6" s="6">
        <f t="shared" si="2"/>
        <v>34624.019999999997</v>
      </c>
      <c r="H6" s="6">
        <f t="shared" si="3"/>
        <v>-34624.019999999997</v>
      </c>
      <c r="I6" s="6">
        <f t="shared" si="4"/>
        <v>34236.31</v>
      </c>
      <c r="J6" s="6">
        <f t="shared" si="5"/>
        <v>387.70999999999913</v>
      </c>
      <c r="K6" s="9">
        <v>34624.019999999997</v>
      </c>
      <c r="L6" s="9">
        <v>0</v>
      </c>
      <c r="M6" s="9">
        <v>-34624.019999999997</v>
      </c>
      <c r="N6" s="9">
        <v>0</v>
      </c>
      <c r="O6" s="9">
        <v>0</v>
      </c>
      <c r="P6" s="9">
        <v>0</v>
      </c>
      <c r="Q6" s="9">
        <v>0</v>
      </c>
      <c r="R6" s="9">
        <v>34012.29</v>
      </c>
      <c r="S6" s="9">
        <v>186.51</v>
      </c>
      <c r="T6" s="9">
        <v>0</v>
      </c>
      <c r="U6" s="9">
        <v>0</v>
      </c>
      <c r="V6" s="9">
        <v>36.770000000000003</v>
      </c>
      <c r="W6" s="9">
        <v>0</v>
      </c>
      <c r="X6" s="9">
        <v>0</v>
      </c>
      <c r="Y6" s="9">
        <v>0</v>
      </c>
      <c r="Z6" s="9">
        <v>0</v>
      </c>
      <c r="AA6" s="9">
        <v>0</v>
      </c>
      <c r="AB6" s="9">
        <v>0</v>
      </c>
      <c r="AC6" s="9">
        <v>0.74</v>
      </c>
      <c r="AD6" s="9">
        <v>0</v>
      </c>
      <c r="AE6" s="9">
        <v>0</v>
      </c>
      <c r="AF6" s="9">
        <v>0</v>
      </c>
      <c r="AG6" s="9">
        <v>-574.96</v>
      </c>
      <c r="AH6" s="9">
        <v>187.25</v>
      </c>
      <c r="AI6" s="9">
        <v>0</v>
      </c>
      <c r="AJ6" s="9">
        <v>0</v>
      </c>
      <c r="AK6" s="9">
        <v>0</v>
      </c>
      <c r="AL6" s="9">
        <v>17312.009999999998</v>
      </c>
      <c r="AM6" s="9">
        <v>0</v>
      </c>
      <c r="AN6" s="9">
        <v>0</v>
      </c>
      <c r="AO6" s="9">
        <v>0</v>
      </c>
      <c r="AP6" s="9">
        <v>0</v>
      </c>
      <c r="AQ6" s="9">
        <v>0</v>
      </c>
      <c r="AR6" s="9">
        <v>0</v>
      </c>
      <c r="AS6" s="9">
        <v>0</v>
      </c>
      <c r="AT6" s="9">
        <v>0</v>
      </c>
      <c r="AU6" s="9">
        <v>0</v>
      </c>
      <c r="AV6" s="9">
        <v>0</v>
      </c>
      <c r="AW6" s="9">
        <v>0</v>
      </c>
      <c r="AX6" s="9">
        <v>0</v>
      </c>
      <c r="AY6" s="9">
        <v>0</v>
      </c>
      <c r="AZ6" s="9">
        <v>0</v>
      </c>
      <c r="BA6" s="9">
        <v>-387.71</v>
      </c>
      <c r="BB6" s="9">
        <f t="shared" si="6"/>
        <v>34198.800000000003</v>
      </c>
      <c r="BC6" s="9">
        <f t="shared" si="7"/>
        <v>-387.71000000000004</v>
      </c>
    </row>
    <row r="7" spans="1:55" x14ac:dyDescent="0.25">
      <c r="A7" s="8" t="s">
        <v>32</v>
      </c>
      <c r="B7" s="5" t="str">
        <f t="shared" si="0"/>
        <v>34200</v>
      </c>
      <c r="C7" s="5" t="str">
        <f t="shared" si="1"/>
        <v>Z000</v>
      </c>
      <c r="D7" s="8" t="s">
        <v>48</v>
      </c>
      <c r="E7" s="8" t="s">
        <v>41</v>
      </c>
      <c r="F7" s="8" t="s">
        <v>40</v>
      </c>
      <c r="G7" s="6">
        <f t="shared" si="2"/>
        <v>150351.37</v>
      </c>
      <c r="H7" s="6">
        <f t="shared" si="3"/>
        <v>-150351.37</v>
      </c>
      <c r="I7" s="6">
        <f t="shared" si="4"/>
        <v>-39433</v>
      </c>
      <c r="J7" s="6">
        <f t="shared" si="5"/>
        <v>189784.37</v>
      </c>
      <c r="K7" s="9">
        <v>150351.37</v>
      </c>
      <c r="L7" s="9">
        <v>0</v>
      </c>
      <c r="M7" s="9">
        <v>-150351.37</v>
      </c>
      <c r="N7" s="9">
        <v>0</v>
      </c>
      <c r="O7" s="9">
        <v>0</v>
      </c>
      <c r="P7" s="9">
        <v>0</v>
      </c>
      <c r="Q7" s="9">
        <v>0</v>
      </c>
      <c r="R7" s="12">
        <v>32570.87</v>
      </c>
      <c r="S7" s="12">
        <v>-72185.539999999994</v>
      </c>
      <c r="T7" s="12">
        <v>0</v>
      </c>
      <c r="U7" s="12">
        <v>0</v>
      </c>
      <c r="V7" s="12">
        <v>181.67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  <c r="AG7" s="9">
        <v>-117598.83</v>
      </c>
      <c r="AH7" s="9">
        <v>-72185.539999999994</v>
      </c>
      <c r="AI7" s="12">
        <v>0</v>
      </c>
      <c r="AJ7" s="9">
        <v>0</v>
      </c>
      <c r="AK7" s="9">
        <v>0</v>
      </c>
      <c r="AL7" s="9">
        <v>75175.69</v>
      </c>
      <c r="AM7" s="9">
        <v>0</v>
      </c>
      <c r="AN7" s="9">
        <v>0</v>
      </c>
      <c r="AO7" s="9">
        <v>0</v>
      </c>
      <c r="AP7" s="9">
        <v>0</v>
      </c>
      <c r="AQ7" s="9">
        <v>0</v>
      </c>
      <c r="AR7" s="9">
        <v>0</v>
      </c>
      <c r="AS7" s="9">
        <v>0</v>
      </c>
      <c r="AT7" s="9">
        <v>0</v>
      </c>
      <c r="AU7" s="9">
        <v>0</v>
      </c>
      <c r="AV7" s="9">
        <v>0</v>
      </c>
      <c r="AW7" s="9">
        <v>0</v>
      </c>
      <c r="AX7" s="9">
        <v>0</v>
      </c>
      <c r="AY7" s="9">
        <v>0</v>
      </c>
      <c r="AZ7" s="9">
        <v>0</v>
      </c>
      <c r="BA7" s="9">
        <v>-189784.37</v>
      </c>
      <c r="BB7" s="9">
        <f t="shared" si="6"/>
        <v>-39614.67</v>
      </c>
      <c r="BC7" s="9">
        <f t="shared" si="7"/>
        <v>-189784.37</v>
      </c>
    </row>
    <row r="8" spans="1:55" x14ac:dyDescent="0.25">
      <c r="A8" s="8" t="s">
        <v>32</v>
      </c>
      <c r="B8" s="5" t="str">
        <f t="shared" si="0"/>
        <v>34300</v>
      </c>
      <c r="C8" s="5" t="str">
        <f t="shared" si="1"/>
        <v>Z000</v>
      </c>
      <c r="D8" s="8" t="s">
        <v>50</v>
      </c>
      <c r="E8" s="8" t="s">
        <v>41</v>
      </c>
      <c r="F8" s="8" t="s">
        <v>40</v>
      </c>
      <c r="G8" s="6">
        <f t="shared" si="2"/>
        <v>68027190.520000011</v>
      </c>
      <c r="H8" s="6">
        <f t="shared" si="3"/>
        <v>-68027190.519999996</v>
      </c>
      <c r="I8" s="6">
        <f t="shared" si="4"/>
        <v>39061932.309999995</v>
      </c>
      <c r="J8" s="6">
        <f t="shared" si="5"/>
        <v>28965258.210000016</v>
      </c>
      <c r="K8" s="9">
        <v>68041848.480000004</v>
      </c>
      <c r="L8" s="9">
        <v>-14657.97</v>
      </c>
      <c r="M8" s="9">
        <v>-68027190.519999996</v>
      </c>
      <c r="N8" s="9">
        <v>0</v>
      </c>
      <c r="O8" s="9">
        <v>0</v>
      </c>
      <c r="P8" s="9">
        <v>0</v>
      </c>
      <c r="Q8" s="9">
        <v>-0.01</v>
      </c>
      <c r="R8" s="9">
        <v>41873682.829999998</v>
      </c>
      <c r="S8" s="9">
        <v>-2925153.59</v>
      </c>
      <c r="T8" s="9">
        <v>0</v>
      </c>
      <c r="U8" s="9">
        <v>0</v>
      </c>
      <c r="V8" s="9">
        <v>113403.08</v>
      </c>
      <c r="W8" s="9">
        <v>0</v>
      </c>
      <c r="X8" s="9">
        <v>0</v>
      </c>
      <c r="Y8" s="9">
        <v>0</v>
      </c>
      <c r="Z8" s="9">
        <v>0</v>
      </c>
      <c r="AA8" s="9">
        <v>0</v>
      </c>
      <c r="AB8" s="9">
        <v>0</v>
      </c>
      <c r="AC8" s="9">
        <v>0</v>
      </c>
      <c r="AD8" s="9">
        <v>0</v>
      </c>
      <c r="AE8" s="9">
        <v>0</v>
      </c>
      <c r="AF8" s="9">
        <v>0</v>
      </c>
      <c r="AG8" s="9">
        <v>-26040104.609999999</v>
      </c>
      <c r="AH8" s="9">
        <v>-2925153.6</v>
      </c>
      <c r="AI8" s="9">
        <v>-0.01</v>
      </c>
      <c r="AJ8" s="9">
        <v>0</v>
      </c>
      <c r="AK8" s="9">
        <v>0</v>
      </c>
      <c r="AL8" s="9">
        <v>34020924.140000001</v>
      </c>
      <c r="AM8" s="9">
        <v>0</v>
      </c>
      <c r="AN8" s="9">
        <v>0</v>
      </c>
      <c r="AO8" s="9">
        <v>0</v>
      </c>
      <c r="AP8" s="9">
        <v>0</v>
      </c>
      <c r="AQ8" s="9">
        <v>0</v>
      </c>
      <c r="AR8" s="9">
        <v>0</v>
      </c>
      <c r="AS8" s="9">
        <v>0</v>
      </c>
      <c r="AT8" s="9">
        <v>0</v>
      </c>
      <c r="AU8" s="9">
        <v>0</v>
      </c>
      <c r="AV8" s="9">
        <v>0</v>
      </c>
      <c r="AW8" s="9">
        <v>0</v>
      </c>
      <c r="AX8" s="9">
        <v>0</v>
      </c>
      <c r="AY8" s="9">
        <v>0</v>
      </c>
      <c r="AZ8" s="9">
        <v>0</v>
      </c>
      <c r="BA8" s="9">
        <v>-28965258.210000001</v>
      </c>
      <c r="BB8" s="9">
        <f t="shared" si="6"/>
        <v>38948529.239999995</v>
      </c>
      <c r="BC8" s="9">
        <f t="shared" si="7"/>
        <v>-28965258.210000001</v>
      </c>
    </row>
    <row r="9" spans="1:55" x14ac:dyDescent="0.25">
      <c r="A9" s="8" t="s">
        <v>32</v>
      </c>
      <c r="B9" s="5" t="str">
        <f t="shared" si="0"/>
        <v>34400</v>
      </c>
      <c r="C9" s="5" t="str">
        <f t="shared" si="1"/>
        <v>Z000</v>
      </c>
      <c r="D9" s="8" t="s">
        <v>55</v>
      </c>
      <c r="E9" s="8" t="s">
        <v>41</v>
      </c>
      <c r="F9" s="8" t="s">
        <v>40</v>
      </c>
      <c r="G9" s="6">
        <f t="shared" si="2"/>
        <v>9133657.6600000001</v>
      </c>
      <c r="H9" s="6">
        <f t="shared" si="3"/>
        <v>-9133657.6600000001</v>
      </c>
      <c r="I9" s="6">
        <f t="shared" si="4"/>
        <v>5077479.67</v>
      </c>
      <c r="J9" s="6">
        <f t="shared" si="5"/>
        <v>4056177.99</v>
      </c>
      <c r="K9" s="9">
        <v>9133657.6600000001</v>
      </c>
      <c r="L9" s="9">
        <v>-0.93</v>
      </c>
      <c r="M9" s="9">
        <v>-9133657.6600000001</v>
      </c>
      <c r="N9" s="9">
        <v>0</v>
      </c>
      <c r="O9" s="9">
        <v>0</v>
      </c>
      <c r="P9" s="9">
        <v>0</v>
      </c>
      <c r="Q9" s="9">
        <v>-0.93</v>
      </c>
      <c r="R9" s="9">
        <v>5537761.3099999996</v>
      </c>
      <c r="S9" s="9">
        <v>-469794.93</v>
      </c>
      <c r="T9" s="9">
        <v>0</v>
      </c>
      <c r="U9" s="9">
        <v>0</v>
      </c>
      <c r="V9" s="9">
        <v>9419.08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95.14</v>
      </c>
      <c r="AD9" s="9">
        <v>0</v>
      </c>
      <c r="AE9" s="9">
        <v>0</v>
      </c>
      <c r="AF9" s="9">
        <v>0</v>
      </c>
      <c r="AG9" s="9">
        <v>-3586477.27</v>
      </c>
      <c r="AH9" s="9">
        <v>-469700.72</v>
      </c>
      <c r="AI9" s="9">
        <v>-0.93</v>
      </c>
      <c r="AJ9" s="9">
        <v>0</v>
      </c>
      <c r="AK9" s="9">
        <v>0</v>
      </c>
      <c r="AL9" s="9">
        <v>4566819.07</v>
      </c>
      <c r="AM9" s="9">
        <v>0</v>
      </c>
      <c r="AN9" s="9">
        <v>0</v>
      </c>
      <c r="AO9" s="9">
        <v>0</v>
      </c>
      <c r="AP9" s="9">
        <v>0</v>
      </c>
      <c r="AQ9" s="9">
        <v>0</v>
      </c>
      <c r="AR9" s="9">
        <v>0</v>
      </c>
      <c r="AS9" s="9">
        <v>0</v>
      </c>
      <c r="AT9" s="9">
        <v>0</v>
      </c>
      <c r="AU9" s="9">
        <v>0</v>
      </c>
      <c r="AV9" s="9">
        <v>0</v>
      </c>
      <c r="AW9" s="9">
        <v>0</v>
      </c>
      <c r="AX9" s="9">
        <v>0</v>
      </c>
      <c r="AY9" s="9">
        <v>0</v>
      </c>
      <c r="AZ9" s="9">
        <v>0</v>
      </c>
      <c r="BA9" s="9">
        <v>-4056177.99</v>
      </c>
      <c r="BB9" s="9">
        <f t="shared" si="6"/>
        <v>5067966.38</v>
      </c>
      <c r="BC9" s="9">
        <f t="shared" si="7"/>
        <v>-4056177.99</v>
      </c>
    </row>
    <row r="10" spans="1:55" x14ac:dyDescent="0.25">
      <c r="A10" s="8" t="s">
        <v>32</v>
      </c>
      <c r="B10" s="5" t="str">
        <f t="shared" si="0"/>
        <v>34500</v>
      </c>
      <c r="C10" s="5" t="str">
        <f t="shared" si="1"/>
        <v>Z000</v>
      </c>
      <c r="D10" s="8" t="s">
        <v>57</v>
      </c>
      <c r="E10" s="8" t="s">
        <v>41</v>
      </c>
      <c r="F10" s="8" t="s">
        <v>40</v>
      </c>
      <c r="G10" s="6">
        <f t="shared" si="2"/>
        <v>7553334.2999999998</v>
      </c>
      <c r="H10" s="6">
        <f t="shared" si="3"/>
        <v>-7553334.2999999998</v>
      </c>
      <c r="I10" s="6">
        <f t="shared" si="4"/>
        <v>5075677.42</v>
      </c>
      <c r="J10" s="6">
        <f t="shared" si="5"/>
        <v>2477656.88</v>
      </c>
      <c r="K10" s="9">
        <v>7504273.9900000002</v>
      </c>
      <c r="L10" s="9">
        <v>49060.31</v>
      </c>
      <c r="M10" s="9">
        <v>-7553334.2999999998</v>
      </c>
      <c r="N10" s="9">
        <v>0</v>
      </c>
      <c r="O10" s="9">
        <v>0</v>
      </c>
      <c r="P10" s="9">
        <v>0</v>
      </c>
      <c r="Q10" s="9">
        <v>0</v>
      </c>
      <c r="R10" s="9">
        <v>5311924.28</v>
      </c>
      <c r="S10" s="9">
        <v>-230097.63</v>
      </c>
      <c r="T10" s="9">
        <v>0</v>
      </c>
      <c r="U10" s="9">
        <v>0</v>
      </c>
      <c r="V10" s="9">
        <v>7789.38</v>
      </c>
      <c r="W10" s="9">
        <v>0</v>
      </c>
      <c r="X10" s="9">
        <v>0</v>
      </c>
      <c r="Y10" s="9">
        <v>0</v>
      </c>
      <c r="Z10" s="9">
        <v>0</v>
      </c>
      <c r="AA10" s="9">
        <v>0</v>
      </c>
      <c r="AB10" s="9">
        <v>0</v>
      </c>
      <c r="AC10" s="9">
        <v>78.680000000000007</v>
      </c>
      <c r="AD10" s="9">
        <v>0</v>
      </c>
      <c r="AE10" s="9">
        <v>0</v>
      </c>
      <c r="AF10" s="9">
        <v>0</v>
      </c>
      <c r="AG10" s="9">
        <v>-2233620.64</v>
      </c>
      <c r="AH10" s="9">
        <v>-244036.24</v>
      </c>
      <c r="AI10" s="9">
        <v>-14017.29</v>
      </c>
      <c r="AJ10" s="9">
        <v>0</v>
      </c>
      <c r="AK10" s="9">
        <v>0</v>
      </c>
      <c r="AL10" s="9">
        <v>3801197.31</v>
      </c>
      <c r="AM10" s="9">
        <v>0</v>
      </c>
      <c r="AN10" s="9">
        <v>0</v>
      </c>
      <c r="AO10" s="9">
        <v>0</v>
      </c>
      <c r="AP10" s="9">
        <v>0</v>
      </c>
      <c r="AQ10" s="9">
        <v>0</v>
      </c>
      <c r="AR10" s="9">
        <v>0</v>
      </c>
      <c r="AS10" s="9">
        <v>0</v>
      </c>
      <c r="AT10" s="9">
        <v>0</v>
      </c>
      <c r="AU10" s="9">
        <v>0</v>
      </c>
      <c r="AV10" s="9">
        <v>0</v>
      </c>
      <c r="AW10" s="9">
        <v>0</v>
      </c>
      <c r="AX10" s="9">
        <v>0</v>
      </c>
      <c r="AY10" s="9">
        <v>0</v>
      </c>
      <c r="AZ10" s="9">
        <v>0</v>
      </c>
      <c r="BA10" s="9">
        <v>-2477656.88</v>
      </c>
      <c r="BB10" s="9">
        <f t="shared" si="6"/>
        <v>5081826.6500000004</v>
      </c>
      <c r="BC10" s="9">
        <f t="shared" si="7"/>
        <v>-2477656.88</v>
      </c>
    </row>
    <row r="11" spans="1:55" x14ac:dyDescent="0.25">
      <c r="A11" s="8" t="s">
        <v>32</v>
      </c>
      <c r="B11" s="5" t="str">
        <f t="shared" si="0"/>
        <v>34600</v>
      </c>
      <c r="C11" s="5" t="str">
        <f t="shared" si="1"/>
        <v>Z000</v>
      </c>
      <c r="D11" s="8" t="s">
        <v>59</v>
      </c>
      <c r="E11" s="8" t="s">
        <v>41</v>
      </c>
      <c r="F11" s="8" t="s">
        <v>40</v>
      </c>
      <c r="G11" s="6">
        <f t="shared" si="2"/>
        <v>366308.53</v>
      </c>
      <c r="H11" s="6">
        <f t="shared" si="3"/>
        <v>-366308.53</v>
      </c>
      <c r="I11" s="6">
        <f t="shared" si="4"/>
        <v>355220.99000000005</v>
      </c>
      <c r="J11" s="6">
        <f t="shared" si="5"/>
        <v>11087.539999999979</v>
      </c>
      <c r="K11" s="9">
        <v>366308.53</v>
      </c>
      <c r="L11" s="9">
        <v>0</v>
      </c>
      <c r="M11" s="9">
        <v>-366308.53</v>
      </c>
      <c r="N11" s="9">
        <v>0</v>
      </c>
      <c r="O11" s="9">
        <v>0</v>
      </c>
      <c r="P11" s="9">
        <v>0</v>
      </c>
      <c r="Q11" s="9">
        <v>0</v>
      </c>
      <c r="R11" s="9">
        <v>359938.52</v>
      </c>
      <c r="S11" s="9">
        <v>-5099.1000000000004</v>
      </c>
      <c r="T11" s="9">
        <v>0</v>
      </c>
      <c r="U11" s="9">
        <v>0</v>
      </c>
      <c r="V11" s="9">
        <v>381.57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0</v>
      </c>
      <c r="AF11" s="9">
        <v>0</v>
      </c>
      <c r="AG11" s="9">
        <v>-5988.44</v>
      </c>
      <c r="AH11" s="9">
        <v>-5099.1000000000004</v>
      </c>
      <c r="AI11" s="9">
        <v>0</v>
      </c>
      <c r="AJ11" s="9">
        <v>0</v>
      </c>
      <c r="AK11" s="9">
        <v>0</v>
      </c>
      <c r="AL11" s="9">
        <v>183154.27</v>
      </c>
      <c r="AM11" s="9">
        <v>0</v>
      </c>
      <c r="AN11" s="9">
        <v>0</v>
      </c>
      <c r="AO11" s="9">
        <v>0</v>
      </c>
      <c r="AP11" s="9">
        <v>0</v>
      </c>
      <c r="AQ11" s="9">
        <v>0</v>
      </c>
      <c r="AR11" s="9">
        <v>0</v>
      </c>
      <c r="AS11" s="9">
        <v>0</v>
      </c>
      <c r="AT11" s="9">
        <v>0</v>
      </c>
      <c r="AU11" s="9">
        <v>0</v>
      </c>
      <c r="AV11" s="9">
        <v>0</v>
      </c>
      <c r="AW11" s="9">
        <v>0</v>
      </c>
      <c r="AX11" s="9">
        <v>0</v>
      </c>
      <c r="AY11" s="9">
        <v>0</v>
      </c>
      <c r="AZ11" s="9">
        <v>0</v>
      </c>
      <c r="BA11" s="9">
        <v>-11087.54</v>
      </c>
      <c r="BB11" s="9">
        <f t="shared" si="6"/>
        <v>354839.42000000004</v>
      </c>
      <c r="BC11" s="9">
        <f t="shared" si="7"/>
        <v>-11087.54</v>
      </c>
    </row>
    <row r="12" spans="1:55" x14ac:dyDescent="0.25">
      <c r="A12" s="8" t="s">
        <v>61</v>
      </c>
      <c r="B12" s="5" t="str">
        <f t="shared" si="0"/>
        <v>34100</v>
      </c>
      <c r="C12" s="5" t="str">
        <f t="shared" si="1"/>
        <v>Z000</v>
      </c>
      <c r="D12" s="8" t="s">
        <v>66</v>
      </c>
      <c r="E12" s="8" t="s">
        <v>41</v>
      </c>
      <c r="F12" s="8" t="s">
        <v>40</v>
      </c>
      <c r="G12" s="6">
        <f t="shared" si="2"/>
        <v>34624.019999999997</v>
      </c>
      <c r="H12" s="6">
        <f t="shared" si="3"/>
        <v>-34624.019999999997</v>
      </c>
      <c r="I12" s="6">
        <f t="shared" si="4"/>
        <v>34224.85</v>
      </c>
      <c r="J12" s="6">
        <f t="shared" si="5"/>
        <v>399.16999999999825</v>
      </c>
      <c r="K12" s="9">
        <v>34624.019999999997</v>
      </c>
      <c r="L12" s="9">
        <v>0</v>
      </c>
      <c r="M12" s="9">
        <v>-34624.019999999997</v>
      </c>
      <c r="N12" s="9">
        <v>0</v>
      </c>
      <c r="O12" s="9">
        <v>0</v>
      </c>
      <c r="P12" s="9">
        <v>0</v>
      </c>
      <c r="Q12" s="9">
        <v>0</v>
      </c>
      <c r="R12" s="9">
        <v>33286.449999999997</v>
      </c>
      <c r="S12" s="9">
        <v>902.33</v>
      </c>
      <c r="T12" s="9">
        <v>0</v>
      </c>
      <c r="U12" s="9">
        <v>0</v>
      </c>
      <c r="V12" s="9">
        <v>35.36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0.71</v>
      </c>
      <c r="AD12" s="9">
        <v>0</v>
      </c>
      <c r="AE12" s="9">
        <v>0</v>
      </c>
      <c r="AF12" s="9">
        <v>0</v>
      </c>
      <c r="AG12" s="9">
        <v>-1302.21</v>
      </c>
      <c r="AH12" s="9">
        <v>903.04</v>
      </c>
      <c r="AI12" s="9">
        <v>0</v>
      </c>
      <c r="AJ12" s="9">
        <v>0</v>
      </c>
      <c r="AK12" s="9">
        <v>0</v>
      </c>
      <c r="AL12" s="9">
        <v>17312.009999999998</v>
      </c>
      <c r="AM12" s="9">
        <v>0</v>
      </c>
      <c r="AN12" s="9">
        <v>0</v>
      </c>
      <c r="AO12" s="9">
        <v>0</v>
      </c>
      <c r="AP12" s="9">
        <v>0</v>
      </c>
      <c r="AQ12" s="9">
        <v>0</v>
      </c>
      <c r="AR12" s="9">
        <v>0</v>
      </c>
      <c r="AS12" s="9">
        <v>0</v>
      </c>
      <c r="AT12" s="9">
        <v>0</v>
      </c>
      <c r="AU12" s="9">
        <v>0</v>
      </c>
      <c r="AV12" s="9">
        <v>0</v>
      </c>
      <c r="AW12" s="9">
        <v>0</v>
      </c>
      <c r="AX12" s="9">
        <v>0</v>
      </c>
      <c r="AY12" s="9">
        <v>0</v>
      </c>
      <c r="AZ12" s="9">
        <v>0</v>
      </c>
      <c r="BA12" s="9">
        <v>-399.17</v>
      </c>
      <c r="BB12" s="9">
        <f t="shared" si="6"/>
        <v>34188.78</v>
      </c>
      <c r="BC12" s="9">
        <f t="shared" si="7"/>
        <v>-399.17000000000007</v>
      </c>
    </row>
    <row r="13" spans="1:55" x14ac:dyDescent="0.25">
      <c r="A13" s="8" t="s">
        <v>61</v>
      </c>
      <c r="B13" s="5" t="str">
        <f t="shared" si="0"/>
        <v>34200</v>
      </c>
      <c r="C13" s="5" t="str">
        <f t="shared" si="1"/>
        <v>Z000</v>
      </c>
      <c r="D13" s="8" t="s">
        <v>68</v>
      </c>
      <c r="E13" s="8" t="s">
        <v>41</v>
      </c>
      <c r="F13" s="8" t="s">
        <v>40</v>
      </c>
      <c r="G13" s="6">
        <f t="shared" si="2"/>
        <v>150648.92000000001</v>
      </c>
      <c r="H13" s="6">
        <f t="shared" si="3"/>
        <v>-150648.92000000001</v>
      </c>
      <c r="I13" s="6">
        <f t="shared" si="4"/>
        <v>-39598.75</v>
      </c>
      <c r="J13" s="6">
        <f t="shared" si="5"/>
        <v>190247.67</v>
      </c>
      <c r="K13" s="9">
        <v>150648.92000000001</v>
      </c>
      <c r="L13" s="9">
        <v>0</v>
      </c>
      <c r="M13" s="9">
        <v>-150648.92000000001</v>
      </c>
      <c r="N13" s="9">
        <v>0</v>
      </c>
      <c r="O13" s="9">
        <v>0</v>
      </c>
      <c r="P13" s="9">
        <v>0</v>
      </c>
      <c r="Q13" s="9">
        <v>0</v>
      </c>
      <c r="R13" s="12">
        <v>31178.28</v>
      </c>
      <c r="S13" s="12">
        <v>-70959.06</v>
      </c>
      <c r="T13" s="12">
        <v>0</v>
      </c>
      <c r="U13" s="12">
        <v>0</v>
      </c>
      <c r="V13" s="12">
        <v>182.03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  <c r="AG13" s="9">
        <v>-119288.61</v>
      </c>
      <c r="AH13" s="9">
        <v>-70959.06</v>
      </c>
      <c r="AI13" s="12">
        <v>0</v>
      </c>
      <c r="AJ13" s="9">
        <v>0</v>
      </c>
      <c r="AK13" s="9">
        <v>0</v>
      </c>
      <c r="AL13" s="9">
        <v>75324.460000000006</v>
      </c>
      <c r="AM13" s="9">
        <v>0</v>
      </c>
      <c r="AN13" s="9">
        <v>0</v>
      </c>
      <c r="AO13" s="9">
        <v>0</v>
      </c>
      <c r="AP13" s="9">
        <v>0</v>
      </c>
      <c r="AQ13" s="9">
        <v>0</v>
      </c>
      <c r="AR13" s="9">
        <v>0</v>
      </c>
      <c r="AS13" s="9">
        <v>0</v>
      </c>
      <c r="AT13" s="9">
        <v>0</v>
      </c>
      <c r="AU13" s="9">
        <v>0</v>
      </c>
      <c r="AV13" s="9">
        <v>0</v>
      </c>
      <c r="AW13" s="9">
        <v>0</v>
      </c>
      <c r="AX13" s="9">
        <v>0</v>
      </c>
      <c r="AY13" s="9">
        <v>0</v>
      </c>
      <c r="AZ13" s="9">
        <v>0</v>
      </c>
      <c r="BA13" s="9">
        <v>-190247.67</v>
      </c>
      <c r="BB13" s="9">
        <f t="shared" si="6"/>
        <v>-39780.78</v>
      </c>
      <c r="BC13" s="9">
        <f t="shared" si="7"/>
        <v>-190247.66999999998</v>
      </c>
    </row>
    <row r="14" spans="1:55" x14ac:dyDescent="0.25">
      <c r="A14" s="8" t="s">
        <v>61</v>
      </c>
      <c r="B14" s="5" t="str">
        <f t="shared" si="0"/>
        <v>34300</v>
      </c>
      <c r="C14" s="5" t="str">
        <f t="shared" si="1"/>
        <v>Z000</v>
      </c>
      <c r="D14" s="8" t="s">
        <v>70</v>
      </c>
      <c r="E14" s="8" t="s">
        <v>41</v>
      </c>
      <c r="F14" s="8" t="s">
        <v>40</v>
      </c>
      <c r="G14" s="6">
        <f t="shared" si="2"/>
        <v>62284844.649999999</v>
      </c>
      <c r="H14" s="6">
        <f t="shared" si="3"/>
        <v>-62284844.649999999</v>
      </c>
      <c r="I14" s="6">
        <f t="shared" si="4"/>
        <v>35834651.979999997</v>
      </c>
      <c r="J14" s="6">
        <f t="shared" si="5"/>
        <v>26450192.670000002</v>
      </c>
      <c r="K14" s="9">
        <v>62292638.780000001</v>
      </c>
      <c r="L14" s="9">
        <v>-7794.11</v>
      </c>
      <c r="M14" s="9">
        <v>-62284844.649999999</v>
      </c>
      <c r="N14" s="9">
        <v>0</v>
      </c>
      <c r="O14" s="9">
        <v>0</v>
      </c>
      <c r="P14" s="9">
        <v>0</v>
      </c>
      <c r="Q14" s="9">
        <v>0.02</v>
      </c>
      <c r="R14" s="9">
        <v>36228539.229999997</v>
      </c>
      <c r="S14" s="9">
        <v>-479539.64</v>
      </c>
      <c r="T14" s="9">
        <v>0</v>
      </c>
      <c r="U14" s="9">
        <v>0</v>
      </c>
      <c r="V14" s="9">
        <v>85652.38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9">
        <v>0</v>
      </c>
      <c r="AE14" s="9">
        <v>0</v>
      </c>
      <c r="AF14" s="9">
        <v>0</v>
      </c>
      <c r="AG14" s="9">
        <v>-25970653.039999999</v>
      </c>
      <c r="AH14" s="9">
        <v>-479539.63</v>
      </c>
      <c r="AI14" s="9">
        <v>0.01</v>
      </c>
      <c r="AJ14" s="9">
        <v>0</v>
      </c>
      <c r="AK14" s="9">
        <v>0</v>
      </c>
      <c r="AL14" s="9">
        <v>31146319.600000001</v>
      </c>
      <c r="AM14" s="9">
        <v>0</v>
      </c>
      <c r="AN14" s="9">
        <v>0</v>
      </c>
      <c r="AO14" s="9">
        <v>0</v>
      </c>
      <c r="AP14" s="9">
        <v>0</v>
      </c>
      <c r="AQ14" s="9">
        <v>0</v>
      </c>
      <c r="AR14" s="9">
        <v>0</v>
      </c>
      <c r="AS14" s="9">
        <v>0</v>
      </c>
      <c r="AT14" s="9">
        <v>0</v>
      </c>
      <c r="AU14" s="9">
        <v>0</v>
      </c>
      <c r="AV14" s="9">
        <v>0</v>
      </c>
      <c r="AW14" s="9">
        <v>0</v>
      </c>
      <c r="AX14" s="9">
        <v>0</v>
      </c>
      <c r="AY14" s="9">
        <v>0</v>
      </c>
      <c r="AZ14" s="9">
        <v>0</v>
      </c>
      <c r="BA14" s="9">
        <v>-26450192.670000002</v>
      </c>
      <c r="BB14" s="9">
        <f t="shared" si="6"/>
        <v>35748999.589999996</v>
      </c>
      <c r="BC14" s="9">
        <f t="shared" si="7"/>
        <v>-26450192.669999998</v>
      </c>
    </row>
    <row r="15" spans="1:55" x14ac:dyDescent="0.25">
      <c r="A15" s="8" t="s">
        <v>61</v>
      </c>
      <c r="B15" s="5" t="str">
        <f t="shared" si="0"/>
        <v>34400</v>
      </c>
      <c r="C15" s="5" t="str">
        <f t="shared" si="1"/>
        <v>Z000</v>
      </c>
      <c r="D15" s="8" t="s">
        <v>73</v>
      </c>
      <c r="E15" s="8" t="s">
        <v>41</v>
      </c>
      <c r="F15" s="8" t="s">
        <v>40</v>
      </c>
      <c r="G15" s="6">
        <f t="shared" si="2"/>
        <v>8048041.8600000003</v>
      </c>
      <c r="H15" s="6">
        <f t="shared" si="3"/>
        <v>-8048041.8600000003</v>
      </c>
      <c r="I15" s="6">
        <f t="shared" si="4"/>
        <v>1609209.1600000004</v>
      </c>
      <c r="J15" s="6">
        <f t="shared" si="5"/>
        <v>6438832.7000000002</v>
      </c>
      <c r="K15" s="9">
        <v>8048041.8600000003</v>
      </c>
      <c r="L15" s="9">
        <v>0.05</v>
      </c>
      <c r="M15" s="9">
        <v>-8048041.8600000003</v>
      </c>
      <c r="N15" s="9">
        <v>0</v>
      </c>
      <c r="O15" s="9">
        <v>0</v>
      </c>
      <c r="P15" s="9">
        <v>0</v>
      </c>
      <c r="Q15" s="9">
        <v>0.05</v>
      </c>
      <c r="R15" s="9">
        <v>2682471.2200000002</v>
      </c>
      <c r="S15" s="9">
        <v>-1081310.1499999999</v>
      </c>
      <c r="T15" s="9">
        <v>0</v>
      </c>
      <c r="U15" s="9">
        <v>0</v>
      </c>
      <c r="V15" s="9">
        <v>7967.56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80.48</v>
      </c>
      <c r="AD15" s="9">
        <v>0</v>
      </c>
      <c r="AE15" s="9">
        <v>0</v>
      </c>
      <c r="AF15" s="9">
        <v>0</v>
      </c>
      <c r="AG15" s="9">
        <v>-5357603.08</v>
      </c>
      <c r="AH15" s="9">
        <v>-1081229.6200000001</v>
      </c>
      <c r="AI15" s="9">
        <v>0.05</v>
      </c>
      <c r="AJ15" s="9">
        <v>0</v>
      </c>
      <c r="AK15" s="9">
        <v>0</v>
      </c>
      <c r="AL15" s="9">
        <v>4024021.46</v>
      </c>
      <c r="AM15" s="9">
        <v>0</v>
      </c>
      <c r="AN15" s="9">
        <v>0</v>
      </c>
      <c r="AO15" s="9">
        <v>0</v>
      </c>
      <c r="AP15" s="9">
        <v>0</v>
      </c>
      <c r="AQ15" s="9">
        <v>0</v>
      </c>
      <c r="AR15" s="9">
        <v>0</v>
      </c>
      <c r="AS15" s="9">
        <v>0</v>
      </c>
      <c r="AT15" s="9">
        <v>0</v>
      </c>
      <c r="AU15" s="9">
        <v>0</v>
      </c>
      <c r="AV15" s="9">
        <v>0</v>
      </c>
      <c r="AW15" s="9">
        <v>0</v>
      </c>
      <c r="AX15" s="9">
        <v>0</v>
      </c>
      <c r="AY15" s="9">
        <v>0</v>
      </c>
      <c r="AZ15" s="9">
        <v>0</v>
      </c>
      <c r="BA15" s="9">
        <v>-6438832.7000000002</v>
      </c>
      <c r="BB15" s="9">
        <f t="shared" si="6"/>
        <v>1601161.0700000003</v>
      </c>
      <c r="BC15" s="9">
        <f t="shared" si="7"/>
        <v>-6438832.7000000002</v>
      </c>
    </row>
    <row r="16" spans="1:55" x14ac:dyDescent="0.25">
      <c r="A16" s="8" t="s">
        <v>61</v>
      </c>
      <c r="B16" s="5" t="str">
        <f t="shared" si="0"/>
        <v>34500</v>
      </c>
      <c r="C16" s="5" t="str">
        <f t="shared" si="1"/>
        <v>Z000</v>
      </c>
      <c r="D16" s="8" t="s">
        <v>75</v>
      </c>
      <c r="E16" s="8" t="s">
        <v>41</v>
      </c>
      <c r="F16" s="8" t="s">
        <v>40</v>
      </c>
      <c r="G16" s="6">
        <f t="shared" si="2"/>
        <v>8399061.6500000004</v>
      </c>
      <c r="H16" s="6">
        <f t="shared" si="3"/>
        <v>-8399061.6500000004</v>
      </c>
      <c r="I16" s="6">
        <f t="shared" si="4"/>
        <v>5725596.120000001</v>
      </c>
      <c r="J16" s="6">
        <f t="shared" si="5"/>
        <v>2673465.5299999993</v>
      </c>
      <c r="K16" s="9">
        <v>8399061.6500000004</v>
      </c>
      <c r="L16" s="9">
        <v>0</v>
      </c>
      <c r="M16" s="9">
        <v>-8399061.6500000004</v>
      </c>
      <c r="N16" s="9">
        <v>0</v>
      </c>
      <c r="O16" s="9">
        <v>0</v>
      </c>
      <c r="P16" s="9">
        <v>0</v>
      </c>
      <c r="Q16" s="9">
        <v>0</v>
      </c>
      <c r="R16" s="9">
        <v>5892203.6100000003</v>
      </c>
      <c r="S16" s="9">
        <v>-175006.55</v>
      </c>
      <c r="T16" s="9">
        <v>0</v>
      </c>
      <c r="U16" s="9">
        <v>0</v>
      </c>
      <c r="V16" s="9">
        <v>8315.07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83.99</v>
      </c>
      <c r="AD16" s="9">
        <v>0</v>
      </c>
      <c r="AE16" s="9">
        <v>0</v>
      </c>
      <c r="AF16" s="9">
        <v>0</v>
      </c>
      <c r="AG16" s="9">
        <v>-2498542.9700000002</v>
      </c>
      <c r="AH16" s="9">
        <v>-174922.56</v>
      </c>
      <c r="AI16" s="9">
        <v>0</v>
      </c>
      <c r="AJ16" s="9">
        <v>0</v>
      </c>
      <c r="AK16" s="9">
        <v>0</v>
      </c>
      <c r="AL16" s="9">
        <v>4199530.83</v>
      </c>
      <c r="AM16" s="9">
        <v>0</v>
      </c>
      <c r="AN16" s="9">
        <v>0</v>
      </c>
      <c r="AO16" s="9">
        <v>0</v>
      </c>
      <c r="AP16" s="9">
        <v>0</v>
      </c>
      <c r="AQ16" s="9">
        <v>0</v>
      </c>
      <c r="AR16" s="9">
        <v>0</v>
      </c>
      <c r="AS16" s="9">
        <v>0</v>
      </c>
      <c r="AT16" s="9">
        <v>0</v>
      </c>
      <c r="AU16" s="9">
        <v>0</v>
      </c>
      <c r="AV16" s="9">
        <v>0</v>
      </c>
      <c r="AW16" s="9">
        <v>0</v>
      </c>
      <c r="AX16" s="9">
        <v>0</v>
      </c>
      <c r="AY16" s="9">
        <v>0</v>
      </c>
      <c r="AZ16" s="9">
        <v>0</v>
      </c>
      <c r="BA16" s="9">
        <v>-2673465.5299999998</v>
      </c>
      <c r="BB16" s="9">
        <f t="shared" si="6"/>
        <v>5717197.0600000005</v>
      </c>
      <c r="BC16" s="9">
        <f t="shared" si="7"/>
        <v>-2673465.5300000003</v>
      </c>
    </row>
    <row r="17" spans="1:55" x14ac:dyDescent="0.25">
      <c r="A17" s="8" t="s">
        <v>61</v>
      </c>
      <c r="B17" s="5" t="str">
        <f t="shared" si="0"/>
        <v>34600</v>
      </c>
      <c r="C17" s="5" t="str">
        <f t="shared" si="1"/>
        <v>Z000</v>
      </c>
      <c r="D17" s="8" t="s">
        <v>77</v>
      </c>
      <c r="E17" s="8" t="s">
        <v>41</v>
      </c>
      <c r="F17" s="8" t="s">
        <v>40</v>
      </c>
      <c r="G17" s="6">
        <f t="shared" si="2"/>
        <v>352196.8</v>
      </c>
      <c r="H17" s="6">
        <f t="shared" si="3"/>
        <v>-352196.8</v>
      </c>
      <c r="I17" s="6">
        <f t="shared" si="4"/>
        <v>341388.72000000003</v>
      </c>
      <c r="J17" s="6">
        <f t="shared" si="5"/>
        <v>10808.079999999958</v>
      </c>
      <c r="K17" s="9">
        <v>352196.8</v>
      </c>
      <c r="L17" s="9">
        <v>0</v>
      </c>
      <c r="M17" s="9">
        <v>-352196.8</v>
      </c>
      <c r="N17" s="9">
        <v>0</v>
      </c>
      <c r="O17" s="9">
        <v>0</v>
      </c>
      <c r="P17" s="9">
        <v>0</v>
      </c>
      <c r="Q17" s="9">
        <v>0</v>
      </c>
      <c r="R17" s="9">
        <v>338541.57</v>
      </c>
      <c r="S17" s="9">
        <v>2494.9499999999998</v>
      </c>
      <c r="T17" s="9">
        <v>0</v>
      </c>
      <c r="U17" s="9">
        <v>0</v>
      </c>
      <c r="V17" s="9">
        <v>352.2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9">
        <v>0</v>
      </c>
      <c r="AE17" s="9">
        <v>0</v>
      </c>
      <c r="AF17" s="9">
        <v>0</v>
      </c>
      <c r="AG17" s="9">
        <v>-13303.03</v>
      </c>
      <c r="AH17" s="9">
        <v>2494.9499999999998</v>
      </c>
      <c r="AI17" s="9">
        <v>0</v>
      </c>
      <c r="AJ17" s="9">
        <v>0</v>
      </c>
      <c r="AK17" s="9">
        <v>0</v>
      </c>
      <c r="AL17" s="9">
        <v>176098.4</v>
      </c>
      <c r="AM17" s="9">
        <v>0</v>
      </c>
      <c r="AN17" s="9">
        <v>0</v>
      </c>
      <c r="AO17" s="9">
        <v>0</v>
      </c>
      <c r="AP17" s="9">
        <v>0</v>
      </c>
      <c r="AQ17" s="9">
        <v>0</v>
      </c>
      <c r="AR17" s="9">
        <v>0</v>
      </c>
      <c r="AS17" s="9">
        <v>0</v>
      </c>
      <c r="AT17" s="9">
        <v>0</v>
      </c>
      <c r="AU17" s="9">
        <v>0</v>
      </c>
      <c r="AV17" s="9">
        <v>0</v>
      </c>
      <c r="AW17" s="9">
        <v>0</v>
      </c>
      <c r="AX17" s="9">
        <v>0</v>
      </c>
      <c r="AY17" s="9">
        <v>0</v>
      </c>
      <c r="AZ17" s="9">
        <v>0</v>
      </c>
      <c r="BA17" s="9">
        <v>-10808.08</v>
      </c>
      <c r="BB17" s="9">
        <f t="shared" si="6"/>
        <v>341036.52</v>
      </c>
      <c r="BC17" s="9">
        <f t="shared" si="7"/>
        <v>-10808.080000000002</v>
      </c>
    </row>
    <row r="18" spans="1:55" x14ac:dyDescent="0.25">
      <c r="A18" s="8" t="s">
        <v>79</v>
      </c>
      <c r="B18" s="5" t="str">
        <f t="shared" si="0"/>
        <v>31000</v>
      </c>
      <c r="C18" s="5" t="str">
        <f t="shared" si="1"/>
        <v>Z000</v>
      </c>
      <c r="D18" s="8" t="s">
        <v>93</v>
      </c>
      <c r="E18" s="8" t="s">
        <v>41</v>
      </c>
      <c r="F18" s="8" t="s">
        <v>40</v>
      </c>
      <c r="G18" s="6">
        <f t="shared" si="2"/>
        <v>0</v>
      </c>
      <c r="H18" s="6">
        <f t="shared" si="3"/>
        <v>0</v>
      </c>
      <c r="I18" s="6">
        <f t="shared" si="4"/>
        <v>0</v>
      </c>
      <c r="J18" s="6">
        <f t="shared" si="5"/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9">
        <v>0</v>
      </c>
      <c r="AG18" s="9">
        <v>0</v>
      </c>
      <c r="AH18" s="9">
        <v>0</v>
      </c>
      <c r="AI18" s="9">
        <v>0</v>
      </c>
      <c r="AJ18" s="9">
        <v>0</v>
      </c>
      <c r="AK18" s="9">
        <v>0</v>
      </c>
      <c r="AL18" s="9">
        <v>0</v>
      </c>
      <c r="AM18" s="9">
        <v>0</v>
      </c>
      <c r="AN18" s="9">
        <v>0</v>
      </c>
      <c r="AO18" s="9">
        <v>0</v>
      </c>
      <c r="AP18" s="9">
        <v>0</v>
      </c>
      <c r="AQ18" s="9">
        <v>0</v>
      </c>
      <c r="AR18" s="9">
        <v>0</v>
      </c>
      <c r="AS18" s="9">
        <v>0</v>
      </c>
      <c r="AT18" s="9">
        <v>0</v>
      </c>
      <c r="AU18" s="9">
        <v>0</v>
      </c>
      <c r="AV18" s="9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9">
        <f t="shared" si="6"/>
        <v>0</v>
      </c>
      <c r="BC18" s="9">
        <f t="shared" si="7"/>
        <v>0</v>
      </c>
    </row>
    <row r="19" spans="1:55" x14ac:dyDescent="0.25">
      <c r="A19" s="8" t="s">
        <v>79</v>
      </c>
      <c r="B19" s="5" t="str">
        <f t="shared" si="0"/>
        <v>31100</v>
      </c>
      <c r="C19" s="5" t="str">
        <f t="shared" si="1"/>
        <v>Z000</v>
      </c>
      <c r="D19" s="8" t="s">
        <v>94</v>
      </c>
      <c r="E19" s="8" t="s">
        <v>41</v>
      </c>
      <c r="F19" s="8" t="s">
        <v>40</v>
      </c>
      <c r="G19" s="6">
        <f t="shared" si="2"/>
        <v>0</v>
      </c>
      <c r="H19" s="6">
        <f t="shared" si="3"/>
        <v>0</v>
      </c>
      <c r="I19" s="6">
        <f t="shared" si="4"/>
        <v>0</v>
      </c>
      <c r="J19" s="6">
        <f t="shared" si="5"/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9">
        <v>0</v>
      </c>
      <c r="AE19" s="9">
        <v>0</v>
      </c>
      <c r="AF19" s="9">
        <v>0</v>
      </c>
      <c r="AG19" s="9">
        <v>0</v>
      </c>
      <c r="AH19" s="9">
        <v>0</v>
      </c>
      <c r="AI19" s="9">
        <v>0</v>
      </c>
      <c r="AJ19" s="9">
        <v>0</v>
      </c>
      <c r="AK19" s="9">
        <v>0</v>
      </c>
      <c r="AL19" s="9">
        <v>0</v>
      </c>
      <c r="AM19" s="9">
        <v>0</v>
      </c>
      <c r="AN19" s="9">
        <v>0</v>
      </c>
      <c r="AO19" s="9">
        <v>0</v>
      </c>
      <c r="AP19" s="9">
        <v>0</v>
      </c>
      <c r="AQ19" s="9">
        <v>0</v>
      </c>
      <c r="AR19" s="9">
        <v>0</v>
      </c>
      <c r="AS19" s="9">
        <v>0</v>
      </c>
      <c r="AT19" s="9">
        <v>0</v>
      </c>
      <c r="AU19" s="9">
        <v>0</v>
      </c>
      <c r="AV19" s="9">
        <v>0</v>
      </c>
      <c r="AW19" s="9">
        <v>0</v>
      </c>
      <c r="AX19" s="9">
        <v>0</v>
      </c>
      <c r="AY19" s="9">
        <v>0</v>
      </c>
      <c r="AZ19" s="9">
        <v>0</v>
      </c>
      <c r="BA19" s="9">
        <v>0</v>
      </c>
      <c r="BB19" s="9">
        <f t="shared" si="6"/>
        <v>0</v>
      </c>
      <c r="BC19" s="9">
        <f t="shared" si="7"/>
        <v>0</v>
      </c>
    </row>
    <row r="20" spans="1:55" x14ac:dyDescent="0.25">
      <c r="A20" s="8" t="s">
        <v>79</v>
      </c>
      <c r="B20" s="5" t="str">
        <f t="shared" si="0"/>
        <v>31600</v>
      </c>
      <c r="C20" s="5" t="str">
        <f t="shared" si="1"/>
        <v>Z000</v>
      </c>
      <c r="D20" s="8" t="s">
        <v>95</v>
      </c>
      <c r="E20" s="8" t="s">
        <v>41</v>
      </c>
      <c r="F20" s="8" t="s">
        <v>40</v>
      </c>
      <c r="G20" s="6">
        <f t="shared" si="2"/>
        <v>0</v>
      </c>
      <c r="H20" s="6">
        <f t="shared" si="3"/>
        <v>0</v>
      </c>
      <c r="I20" s="6">
        <f t="shared" si="4"/>
        <v>0</v>
      </c>
      <c r="J20" s="6">
        <f t="shared" si="5"/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9">
        <v>0</v>
      </c>
      <c r="AE20" s="9">
        <v>0</v>
      </c>
      <c r="AF20" s="9">
        <v>0</v>
      </c>
      <c r="AG20" s="9">
        <v>0</v>
      </c>
      <c r="AH20" s="9">
        <v>0</v>
      </c>
      <c r="AI20" s="9">
        <v>0</v>
      </c>
      <c r="AJ20" s="9">
        <v>0</v>
      </c>
      <c r="AK20" s="9">
        <v>0</v>
      </c>
      <c r="AL20" s="9">
        <v>0</v>
      </c>
      <c r="AM20" s="9">
        <v>0</v>
      </c>
      <c r="AN20" s="9">
        <v>0</v>
      </c>
      <c r="AO20" s="9">
        <v>0</v>
      </c>
      <c r="AP20" s="9">
        <v>0</v>
      </c>
      <c r="AQ20" s="9">
        <v>0</v>
      </c>
      <c r="AR20" s="9">
        <v>0</v>
      </c>
      <c r="AS20" s="9">
        <v>0</v>
      </c>
      <c r="AT20" s="9">
        <v>0</v>
      </c>
      <c r="AU20" s="9">
        <v>0</v>
      </c>
      <c r="AV20" s="9">
        <v>0</v>
      </c>
      <c r="AW20" s="9">
        <v>0</v>
      </c>
      <c r="AX20" s="9">
        <v>0</v>
      </c>
      <c r="AY20" s="9">
        <v>0</v>
      </c>
      <c r="AZ20" s="9">
        <v>0</v>
      </c>
      <c r="BA20" s="9">
        <v>0</v>
      </c>
      <c r="BB20" s="9">
        <f t="shared" si="6"/>
        <v>0</v>
      </c>
      <c r="BC20" s="9">
        <f t="shared" si="7"/>
        <v>0</v>
      </c>
    </row>
    <row r="21" spans="1:55" x14ac:dyDescent="0.25">
      <c r="A21" s="8" t="s">
        <v>79</v>
      </c>
      <c r="B21" s="5" t="str">
        <f t="shared" si="0"/>
        <v>34100</v>
      </c>
      <c r="C21" s="5" t="str">
        <f t="shared" si="1"/>
        <v>Z000</v>
      </c>
      <c r="D21" s="8" t="s">
        <v>99</v>
      </c>
      <c r="E21" s="8" t="s">
        <v>41</v>
      </c>
      <c r="F21" s="8" t="s">
        <v>40</v>
      </c>
      <c r="G21" s="6">
        <f t="shared" si="2"/>
        <v>16180405.619999999</v>
      </c>
      <c r="H21" s="6">
        <f t="shared" si="3"/>
        <v>-16180405.619999999</v>
      </c>
      <c r="I21" s="6">
        <f t="shared" si="4"/>
        <v>8099708.2599999998</v>
      </c>
      <c r="J21" s="6">
        <f t="shared" si="5"/>
        <v>8080697.3599999994</v>
      </c>
      <c r="K21" s="9">
        <v>16180405.619999999</v>
      </c>
      <c r="L21" s="9">
        <v>-0.01</v>
      </c>
      <c r="M21" s="9">
        <v>-16180405.619999999</v>
      </c>
      <c r="N21" s="9">
        <v>0</v>
      </c>
      <c r="O21" s="9">
        <v>0</v>
      </c>
      <c r="P21" s="9">
        <v>0</v>
      </c>
      <c r="Q21" s="9">
        <v>-0.01</v>
      </c>
      <c r="R21" s="9">
        <v>10155904.199999999</v>
      </c>
      <c r="S21" s="9">
        <v>-2073724.7</v>
      </c>
      <c r="T21" s="9">
        <v>0</v>
      </c>
      <c r="U21" s="9">
        <v>0</v>
      </c>
      <c r="V21" s="9">
        <v>17184.939999999999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343.83</v>
      </c>
      <c r="AD21" s="9">
        <v>0</v>
      </c>
      <c r="AE21" s="9">
        <v>0</v>
      </c>
      <c r="AF21" s="9">
        <v>0</v>
      </c>
      <c r="AG21" s="9">
        <v>-6007316.4800000004</v>
      </c>
      <c r="AH21" s="9">
        <v>-2073380.88</v>
      </c>
      <c r="AI21" s="9">
        <v>-0.01</v>
      </c>
      <c r="AJ21" s="9">
        <v>0</v>
      </c>
      <c r="AK21" s="9">
        <v>0</v>
      </c>
      <c r="AL21" s="9">
        <v>8090202.71</v>
      </c>
      <c r="AM21" s="9">
        <v>0</v>
      </c>
      <c r="AN21" s="9">
        <v>0</v>
      </c>
      <c r="AO21" s="9">
        <v>0</v>
      </c>
      <c r="AP21" s="9">
        <v>0</v>
      </c>
      <c r="AQ21" s="9">
        <v>0</v>
      </c>
      <c r="AR21" s="9">
        <v>0</v>
      </c>
      <c r="AS21" s="9">
        <v>0</v>
      </c>
      <c r="AT21" s="9">
        <v>0</v>
      </c>
      <c r="AU21" s="9">
        <v>0</v>
      </c>
      <c r="AV21" s="9">
        <v>0</v>
      </c>
      <c r="AW21" s="9">
        <v>0</v>
      </c>
      <c r="AX21" s="9">
        <v>0</v>
      </c>
      <c r="AY21" s="9">
        <v>0</v>
      </c>
      <c r="AZ21" s="9">
        <v>0</v>
      </c>
      <c r="BA21" s="9">
        <v>-8080697.3600000003</v>
      </c>
      <c r="BB21" s="9">
        <f t="shared" si="6"/>
        <v>8082179.4999999991</v>
      </c>
      <c r="BC21" s="9">
        <f t="shared" si="7"/>
        <v>-8080697.3600000003</v>
      </c>
    </row>
    <row r="22" spans="1:55" x14ac:dyDescent="0.25">
      <c r="A22" s="8" t="s">
        <v>79</v>
      </c>
      <c r="B22" s="5" t="str">
        <f t="shared" si="0"/>
        <v>34200</v>
      </c>
      <c r="C22" s="5" t="str">
        <f t="shared" si="1"/>
        <v>Z000</v>
      </c>
      <c r="D22" s="8" t="s">
        <v>105</v>
      </c>
      <c r="E22" s="8" t="s">
        <v>41</v>
      </c>
      <c r="F22" s="8" t="s">
        <v>40</v>
      </c>
      <c r="G22" s="6">
        <f t="shared" si="2"/>
        <v>7173901.2400000002</v>
      </c>
      <c r="H22" s="6">
        <f t="shared" si="3"/>
        <v>-7173901.2400000002</v>
      </c>
      <c r="I22" s="6">
        <f t="shared" si="4"/>
        <v>7859082.4499999993</v>
      </c>
      <c r="J22" s="6">
        <f t="shared" si="5"/>
        <v>-685181.20999999903</v>
      </c>
      <c r="K22" s="9">
        <v>7173901.2400000002</v>
      </c>
      <c r="L22" s="9">
        <v>0</v>
      </c>
      <c r="M22" s="9">
        <v>-7173901.2400000002</v>
      </c>
      <c r="N22" s="9">
        <v>0</v>
      </c>
      <c r="O22" s="9">
        <v>0</v>
      </c>
      <c r="P22" s="9">
        <v>0</v>
      </c>
      <c r="Q22" s="9">
        <v>0</v>
      </c>
      <c r="R22" s="9">
        <v>7922787.5499999998</v>
      </c>
      <c r="S22" s="9">
        <v>-129952.95</v>
      </c>
      <c r="T22" s="9">
        <v>0</v>
      </c>
      <c r="U22" s="9">
        <v>0</v>
      </c>
      <c r="V22" s="9">
        <v>8668.4599999999991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9">
        <v>0</v>
      </c>
      <c r="AE22" s="9">
        <v>0</v>
      </c>
      <c r="AF22" s="9">
        <v>0</v>
      </c>
      <c r="AG22" s="9">
        <v>757554.77</v>
      </c>
      <c r="AH22" s="9">
        <v>-72373.56</v>
      </c>
      <c r="AI22" s="9">
        <v>57579.39</v>
      </c>
      <c r="AJ22" s="9">
        <v>0</v>
      </c>
      <c r="AK22" s="9">
        <v>0</v>
      </c>
      <c r="AL22" s="9">
        <v>3586950.62</v>
      </c>
      <c r="AM22" s="9">
        <v>0</v>
      </c>
      <c r="AN22" s="9">
        <v>0</v>
      </c>
      <c r="AO22" s="9">
        <v>0</v>
      </c>
      <c r="AP22" s="9">
        <v>0</v>
      </c>
      <c r="AQ22" s="9">
        <v>0</v>
      </c>
      <c r="AR22" s="9">
        <v>0</v>
      </c>
      <c r="AS22" s="9">
        <v>0</v>
      </c>
      <c r="AT22" s="9">
        <v>0</v>
      </c>
      <c r="AU22" s="9">
        <v>0</v>
      </c>
      <c r="AV22" s="9">
        <v>0</v>
      </c>
      <c r="AW22" s="9">
        <v>0</v>
      </c>
      <c r="AX22" s="9">
        <v>0</v>
      </c>
      <c r="AY22" s="9">
        <v>0</v>
      </c>
      <c r="AZ22" s="9">
        <v>0</v>
      </c>
      <c r="BA22" s="9">
        <v>685181.21</v>
      </c>
      <c r="BB22" s="9">
        <f t="shared" si="6"/>
        <v>7792834.5999999996</v>
      </c>
      <c r="BC22" s="9">
        <f t="shared" si="7"/>
        <v>685181.21</v>
      </c>
    </row>
    <row r="23" spans="1:55" x14ac:dyDescent="0.25">
      <c r="A23" s="8" t="s">
        <v>79</v>
      </c>
      <c r="B23" s="5" t="str">
        <f t="shared" si="0"/>
        <v>34300</v>
      </c>
      <c r="C23" s="5" t="str">
        <f t="shared" si="1"/>
        <v>Z000</v>
      </c>
      <c r="D23" s="8" t="s">
        <v>111</v>
      </c>
      <c r="E23" s="8" t="s">
        <v>41</v>
      </c>
      <c r="F23" s="8" t="s">
        <v>40</v>
      </c>
      <c r="G23" s="6">
        <f t="shared" si="2"/>
        <v>33688537.030000001</v>
      </c>
      <c r="H23" s="6">
        <f t="shared" si="3"/>
        <v>-33688537.030000001</v>
      </c>
      <c r="I23" s="6">
        <f t="shared" si="4"/>
        <v>12623974.720000001</v>
      </c>
      <c r="J23" s="6">
        <f t="shared" si="5"/>
        <v>21064562.310000002</v>
      </c>
      <c r="K23" s="9">
        <v>33666084.939999998</v>
      </c>
      <c r="L23" s="9">
        <v>22452.09</v>
      </c>
      <c r="M23" s="9">
        <v>-33688537.030000001</v>
      </c>
      <c r="N23" s="9">
        <v>0</v>
      </c>
      <c r="O23" s="9">
        <v>0</v>
      </c>
      <c r="P23" s="9">
        <v>0</v>
      </c>
      <c r="Q23" s="9">
        <v>0</v>
      </c>
      <c r="R23" s="9">
        <v>12743400.15</v>
      </c>
      <c r="S23" s="9">
        <v>-178340.96</v>
      </c>
      <c r="T23" s="9">
        <v>0</v>
      </c>
      <c r="U23" s="9">
        <v>0</v>
      </c>
      <c r="V23" s="9">
        <v>58915.65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9">
        <v>0</v>
      </c>
      <c r="AE23" s="9">
        <v>0</v>
      </c>
      <c r="AF23" s="9">
        <v>0</v>
      </c>
      <c r="AG23" s="9">
        <v>-20886221.23</v>
      </c>
      <c r="AH23" s="9">
        <v>-178341.08</v>
      </c>
      <c r="AI23" s="9">
        <v>-0.12</v>
      </c>
      <c r="AJ23" s="9">
        <v>0</v>
      </c>
      <c r="AK23" s="9">
        <v>0</v>
      </c>
      <c r="AL23" s="9">
        <v>16833042.469999999</v>
      </c>
      <c r="AM23" s="9">
        <v>0</v>
      </c>
      <c r="AN23" s="9">
        <v>0</v>
      </c>
      <c r="AO23" s="9">
        <v>0</v>
      </c>
      <c r="AP23" s="9">
        <v>0</v>
      </c>
      <c r="AQ23" s="9">
        <v>0</v>
      </c>
      <c r="AR23" s="9">
        <v>0</v>
      </c>
      <c r="AS23" s="9">
        <v>0</v>
      </c>
      <c r="AT23" s="9">
        <v>0</v>
      </c>
      <c r="AU23" s="9">
        <v>0</v>
      </c>
      <c r="AV23" s="9">
        <v>0</v>
      </c>
      <c r="AW23" s="9">
        <v>0</v>
      </c>
      <c r="AX23" s="9">
        <v>0</v>
      </c>
      <c r="AY23" s="9">
        <v>0</v>
      </c>
      <c r="AZ23" s="9">
        <v>0</v>
      </c>
      <c r="BA23" s="9">
        <v>-21064562.309999999</v>
      </c>
      <c r="BB23" s="9">
        <f t="shared" si="6"/>
        <v>12565059.189999999</v>
      </c>
      <c r="BC23" s="9">
        <f t="shared" si="7"/>
        <v>-21064562.309999999</v>
      </c>
    </row>
    <row r="24" spans="1:55" x14ac:dyDescent="0.25">
      <c r="A24" s="8" t="s">
        <v>79</v>
      </c>
      <c r="B24" s="5" t="str">
        <f t="shared" si="0"/>
        <v>34400</v>
      </c>
      <c r="C24" s="5" t="str">
        <f t="shared" si="1"/>
        <v>Z000</v>
      </c>
      <c r="D24" s="8" t="s">
        <v>114</v>
      </c>
      <c r="E24" s="8" t="s">
        <v>41</v>
      </c>
      <c r="F24" s="8" t="s">
        <v>40</v>
      </c>
      <c r="G24" s="6">
        <f t="shared" si="2"/>
        <v>399030.31</v>
      </c>
      <c r="H24" s="6">
        <f t="shared" si="3"/>
        <v>-399030.31</v>
      </c>
      <c r="I24" s="6">
        <f t="shared" si="4"/>
        <v>175937.58</v>
      </c>
      <c r="J24" s="6">
        <f t="shared" si="5"/>
        <v>223092.73</v>
      </c>
      <c r="K24" s="9">
        <v>399030.31</v>
      </c>
      <c r="L24" s="9">
        <v>0</v>
      </c>
      <c r="M24" s="9">
        <v>-399030.31</v>
      </c>
      <c r="N24" s="9">
        <v>0</v>
      </c>
      <c r="O24" s="9">
        <v>0</v>
      </c>
      <c r="P24" s="9">
        <v>0</v>
      </c>
      <c r="Q24" s="9">
        <v>0</v>
      </c>
      <c r="R24" s="9">
        <v>160735.79999999999</v>
      </c>
      <c r="S24" s="9">
        <v>14786.12</v>
      </c>
      <c r="T24" s="9">
        <v>0</v>
      </c>
      <c r="U24" s="9">
        <v>0</v>
      </c>
      <c r="V24" s="9">
        <v>411.5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4.16</v>
      </c>
      <c r="AD24" s="9">
        <v>0</v>
      </c>
      <c r="AE24" s="9">
        <v>0</v>
      </c>
      <c r="AF24" s="9">
        <v>0</v>
      </c>
      <c r="AG24" s="9">
        <v>-237883.01</v>
      </c>
      <c r="AH24" s="9">
        <v>14790.28</v>
      </c>
      <c r="AI24" s="9">
        <v>0</v>
      </c>
      <c r="AJ24" s="9">
        <v>0</v>
      </c>
      <c r="AK24" s="9">
        <v>0</v>
      </c>
      <c r="AL24" s="9">
        <v>199515.16</v>
      </c>
      <c r="AM24" s="9">
        <v>0</v>
      </c>
      <c r="AN24" s="9">
        <v>0</v>
      </c>
      <c r="AO24" s="9">
        <v>0</v>
      </c>
      <c r="AP24" s="9">
        <v>0</v>
      </c>
      <c r="AQ24" s="9">
        <v>0</v>
      </c>
      <c r="AR24" s="9">
        <v>0</v>
      </c>
      <c r="AS24" s="9">
        <v>0</v>
      </c>
      <c r="AT24" s="9">
        <v>0</v>
      </c>
      <c r="AU24" s="9">
        <v>0</v>
      </c>
      <c r="AV24" s="9">
        <v>0</v>
      </c>
      <c r="AW24" s="9">
        <v>0</v>
      </c>
      <c r="AX24" s="9">
        <v>0</v>
      </c>
      <c r="AY24" s="9">
        <v>0</v>
      </c>
      <c r="AZ24" s="9">
        <v>0</v>
      </c>
      <c r="BA24" s="9">
        <v>-223092.73</v>
      </c>
      <c r="BB24" s="9">
        <f t="shared" si="6"/>
        <v>175521.91999999998</v>
      </c>
      <c r="BC24" s="9">
        <f t="shared" si="7"/>
        <v>-223092.73</v>
      </c>
    </row>
    <row r="25" spans="1:55" x14ac:dyDescent="0.25">
      <c r="A25" s="8" t="s">
        <v>79</v>
      </c>
      <c r="B25" s="5" t="str">
        <f t="shared" si="0"/>
        <v>34500</v>
      </c>
      <c r="C25" s="5" t="str">
        <f t="shared" si="1"/>
        <v>Z000</v>
      </c>
      <c r="D25" s="8" t="s">
        <v>116</v>
      </c>
      <c r="E25" s="8" t="s">
        <v>41</v>
      </c>
      <c r="F25" s="8" t="s">
        <v>40</v>
      </c>
      <c r="G25" s="6">
        <f t="shared" si="2"/>
        <v>1618041.19</v>
      </c>
      <c r="H25" s="6">
        <f t="shared" si="3"/>
        <v>-1618041.19</v>
      </c>
      <c r="I25" s="6">
        <f t="shared" si="4"/>
        <v>1107011.3400000001</v>
      </c>
      <c r="J25" s="6">
        <f t="shared" si="5"/>
        <v>511029.84999999986</v>
      </c>
      <c r="K25" s="9">
        <v>1691807.39</v>
      </c>
      <c r="L25" s="9">
        <v>0</v>
      </c>
      <c r="M25" s="9">
        <v>-1618041.19</v>
      </c>
      <c r="N25" s="9">
        <v>0</v>
      </c>
      <c r="O25" s="9">
        <v>-73766.2</v>
      </c>
      <c r="P25" s="9">
        <v>0</v>
      </c>
      <c r="Q25" s="9">
        <v>0</v>
      </c>
      <c r="R25" s="9">
        <v>1210229.56</v>
      </c>
      <c r="S25" s="9">
        <v>-104980.52</v>
      </c>
      <c r="T25" s="9">
        <v>0</v>
      </c>
      <c r="U25" s="9">
        <v>0</v>
      </c>
      <c r="V25" s="9">
        <v>1744.68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  <c r="AC25" s="9">
        <v>17.62</v>
      </c>
      <c r="AD25" s="9">
        <v>0</v>
      </c>
      <c r="AE25" s="9">
        <v>0</v>
      </c>
      <c r="AF25" s="9">
        <v>0</v>
      </c>
      <c r="AG25" s="9">
        <v>-406066.95</v>
      </c>
      <c r="AH25" s="9">
        <v>-104962.9</v>
      </c>
      <c r="AI25" s="9">
        <v>0</v>
      </c>
      <c r="AJ25" s="9">
        <v>0</v>
      </c>
      <c r="AK25" s="9">
        <v>0</v>
      </c>
      <c r="AL25" s="9">
        <v>809020.6</v>
      </c>
      <c r="AM25" s="9">
        <v>0</v>
      </c>
      <c r="AN25" s="9">
        <v>0</v>
      </c>
      <c r="AO25" s="9">
        <v>0</v>
      </c>
      <c r="AP25" s="9">
        <v>0</v>
      </c>
      <c r="AQ25" s="9">
        <v>0</v>
      </c>
      <c r="AR25" s="9">
        <v>0</v>
      </c>
      <c r="AS25" s="9">
        <v>0</v>
      </c>
      <c r="AT25" s="9">
        <v>0</v>
      </c>
      <c r="AU25" s="9">
        <v>0</v>
      </c>
      <c r="AV25" s="9">
        <v>0</v>
      </c>
      <c r="AW25" s="9">
        <v>0</v>
      </c>
      <c r="AX25" s="9">
        <v>0</v>
      </c>
      <c r="AY25" s="9">
        <v>0</v>
      </c>
      <c r="AZ25" s="9">
        <v>0</v>
      </c>
      <c r="BA25" s="9">
        <v>-511029.85</v>
      </c>
      <c r="BB25" s="9">
        <f t="shared" si="6"/>
        <v>1105249.04</v>
      </c>
      <c r="BC25" s="9">
        <f t="shared" si="7"/>
        <v>-511029.85</v>
      </c>
    </row>
    <row r="26" spans="1:55" x14ac:dyDescent="0.25">
      <c r="A26" s="8" t="s">
        <v>79</v>
      </c>
      <c r="B26" s="5" t="str">
        <f t="shared" si="0"/>
        <v>34600</v>
      </c>
      <c r="C26" s="5" t="str">
        <f t="shared" si="1"/>
        <v>Z000</v>
      </c>
      <c r="D26" s="8" t="s">
        <v>119</v>
      </c>
      <c r="E26" s="8" t="s">
        <v>41</v>
      </c>
      <c r="F26" s="8" t="s">
        <v>40</v>
      </c>
      <c r="G26" s="6">
        <f t="shared" si="2"/>
        <v>1504259.3900000001</v>
      </c>
      <c r="H26" s="6">
        <f t="shared" si="3"/>
        <v>-1504259.39</v>
      </c>
      <c r="I26" s="6">
        <f t="shared" si="4"/>
        <v>1026371.25</v>
      </c>
      <c r="J26" s="6">
        <f t="shared" si="5"/>
        <v>477888.14000000013</v>
      </c>
      <c r="K26" s="9">
        <v>1506231.28</v>
      </c>
      <c r="L26" s="9">
        <v>0</v>
      </c>
      <c r="M26" s="9">
        <v>-1504259.39</v>
      </c>
      <c r="N26" s="9">
        <v>0</v>
      </c>
      <c r="O26" s="9">
        <v>-1971.89</v>
      </c>
      <c r="P26" s="9">
        <v>0</v>
      </c>
      <c r="Q26" s="9">
        <v>0</v>
      </c>
      <c r="R26" s="9">
        <v>1012576.65</v>
      </c>
      <c r="S26" s="9">
        <v>13887.77</v>
      </c>
      <c r="T26" s="9">
        <v>0</v>
      </c>
      <c r="U26" s="9">
        <v>0</v>
      </c>
      <c r="V26" s="9">
        <v>1566.94</v>
      </c>
      <c r="W26" s="9">
        <v>0</v>
      </c>
      <c r="X26" s="9">
        <v>0</v>
      </c>
      <c r="Y26" s="9">
        <v>0</v>
      </c>
      <c r="Z26" s="9">
        <v>-1637.65</v>
      </c>
      <c r="AA26" s="9">
        <v>0</v>
      </c>
      <c r="AB26" s="9">
        <v>0</v>
      </c>
      <c r="AC26" s="9">
        <v>0</v>
      </c>
      <c r="AD26" s="9">
        <v>0</v>
      </c>
      <c r="AE26" s="9">
        <v>0</v>
      </c>
      <c r="AF26" s="9">
        <v>-22.46</v>
      </c>
      <c r="AG26" s="9">
        <v>-491753.45</v>
      </c>
      <c r="AH26" s="9">
        <v>13865.31</v>
      </c>
      <c r="AI26" s="9">
        <v>0</v>
      </c>
      <c r="AJ26" s="9">
        <v>0</v>
      </c>
      <c r="AK26" s="9">
        <v>0</v>
      </c>
      <c r="AL26" s="9">
        <v>752129.7</v>
      </c>
      <c r="AM26" s="9">
        <v>0</v>
      </c>
      <c r="AN26" s="9">
        <v>0</v>
      </c>
      <c r="AO26" s="9">
        <v>0</v>
      </c>
      <c r="AP26" s="9">
        <v>0</v>
      </c>
      <c r="AQ26" s="9">
        <v>0</v>
      </c>
      <c r="AR26" s="9">
        <v>0</v>
      </c>
      <c r="AS26" s="9">
        <v>0</v>
      </c>
      <c r="AT26" s="9">
        <v>0</v>
      </c>
      <c r="AU26" s="9">
        <v>0</v>
      </c>
      <c r="AV26" s="9">
        <v>0</v>
      </c>
      <c r="AW26" s="9">
        <v>0</v>
      </c>
      <c r="AX26" s="9">
        <v>0</v>
      </c>
      <c r="AY26" s="9">
        <v>0</v>
      </c>
      <c r="AZ26" s="9">
        <v>0</v>
      </c>
      <c r="BA26" s="9">
        <v>-477888.14</v>
      </c>
      <c r="BB26" s="9">
        <f t="shared" si="6"/>
        <v>1026464.42</v>
      </c>
      <c r="BC26" s="9">
        <f t="shared" si="7"/>
        <v>-477888.14</v>
      </c>
    </row>
    <row r="27" spans="1:55" x14ac:dyDescent="0.25">
      <c r="A27" s="8" t="s">
        <v>79</v>
      </c>
      <c r="B27" s="5" t="str">
        <f t="shared" si="0"/>
        <v>34000</v>
      </c>
      <c r="C27" s="5" t="str">
        <f t="shared" si="1"/>
        <v>Z000</v>
      </c>
      <c r="D27" s="8" t="s">
        <v>125</v>
      </c>
      <c r="E27" s="8" t="s">
        <v>41</v>
      </c>
      <c r="F27" s="8" t="s">
        <v>40</v>
      </c>
      <c r="G27" s="6">
        <f t="shared" si="2"/>
        <v>0</v>
      </c>
      <c r="H27" s="6">
        <f t="shared" si="3"/>
        <v>0</v>
      </c>
      <c r="I27" s="6">
        <f t="shared" si="4"/>
        <v>0</v>
      </c>
      <c r="J27" s="6">
        <f t="shared" si="5"/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  <c r="AC27" s="9">
        <v>0</v>
      </c>
      <c r="AD27" s="9">
        <v>0</v>
      </c>
      <c r="AE27" s="9">
        <v>0</v>
      </c>
      <c r="AF27" s="9">
        <v>0</v>
      </c>
      <c r="AG27" s="9">
        <v>0</v>
      </c>
      <c r="AH27" s="9">
        <v>0</v>
      </c>
      <c r="AI27" s="9">
        <v>0</v>
      </c>
      <c r="AJ27" s="9">
        <v>0</v>
      </c>
      <c r="AK27" s="9">
        <v>0</v>
      </c>
      <c r="AL27" s="9">
        <v>0</v>
      </c>
      <c r="AM27" s="9">
        <v>0</v>
      </c>
      <c r="AN27" s="9">
        <v>0</v>
      </c>
      <c r="AO27" s="9">
        <v>0</v>
      </c>
      <c r="AP27" s="9">
        <v>0</v>
      </c>
      <c r="AQ27" s="9">
        <v>0</v>
      </c>
      <c r="AR27" s="9">
        <v>0</v>
      </c>
      <c r="AS27" s="9">
        <v>0</v>
      </c>
      <c r="AT27" s="9">
        <v>0</v>
      </c>
      <c r="AU27" s="9">
        <v>0</v>
      </c>
      <c r="AV27" s="9">
        <v>0</v>
      </c>
      <c r="AW27" s="9">
        <v>0</v>
      </c>
      <c r="AX27" s="9">
        <v>0</v>
      </c>
      <c r="AY27" s="9">
        <v>0</v>
      </c>
      <c r="AZ27" s="9">
        <v>0</v>
      </c>
      <c r="BA27" s="9">
        <v>0</v>
      </c>
      <c r="BB27" s="9">
        <f t="shared" si="6"/>
        <v>0</v>
      </c>
      <c r="BC27" s="9">
        <f t="shared" si="7"/>
        <v>0</v>
      </c>
    </row>
    <row r="28" spans="1:55" x14ac:dyDescent="0.25">
      <c r="A28" s="8" t="s">
        <v>32</v>
      </c>
      <c r="B28" s="5" t="str">
        <f t="shared" si="0"/>
        <v>34300</v>
      </c>
      <c r="C28" s="5" t="str">
        <f t="shared" si="1"/>
        <v>Z003</v>
      </c>
      <c r="D28" s="8" t="s">
        <v>51</v>
      </c>
      <c r="E28" s="8" t="s">
        <v>53</v>
      </c>
      <c r="F28" s="8" t="s">
        <v>52</v>
      </c>
      <c r="G28" s="6">
        <f t="shared" si="2"/>
        <v>351987.56</v>
      </c>
      <c r="H28" s="6">
        <f t="shared" si="3"/>
        <v>-351987.56</v>
      </c>
      <c r="I28" s="6">
        <f t="shared" si="4"/>
        <v>211413.23</v>
      </c>
      <c r="J28" s="6">
        <f t="shared" si="5"/>
        <v>140574.32999999999</v>
      </c>
      <c r="K28" s="9">
        <v>351987.56</v>
      </c>
      <c r="L28" s="9">
        <v>0</v>
      </c>
      <c r="M28" s="9">
        <v>-351987.56</v>
      </c>
      <c r="N28" s="9">
        <v>0</v>
      </c>
      <c r="O28" s="9">
        <v>0</v>
      </c>
      <c r="P28" s="9">
        <v>0</v>
      </c>
      <c r="Q28" s="9">
        <v>0</v>
      </c>
      <c r="R28" s="9">
        <v>209203.57</v>
      </c>
      <c r="S28" s="9">
        <v>1623.01</v>
      </c>
      <c r="T28" s="9">
        <v>0</v>
      </c>
      <c r="U28" s="9">
        <v>0</v>
      </c>
      <c r="V28" s="9">
        <v>586.65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0</v>
      </c>
      <c r="AD28" s="9">
        <v>0</v>
      </c>
      <c r="AE28" s="9">
        <v>0</v>
      </c>
      <c r="AF28" s="9">
        <v>0</v>
      </c>
      <c r="AG28" s="9">
        <v>-142197.34</v>
      </c>
      <c r="AH28" s="9">
        <v>1623.01</v>
      </c>
      <c r="AI28" s="9">
        <v>0</v>
      </c>
      <c r="AJ28" s="9">
        <v>0</v>
      </c>
      <c r="AK28" s="9">
        <v>0</v>
      </c>
      <c r="AL28" s="9">
        <v>175993.78</v>
      </c>
      <c r="AM28" s="9">
        <v>0</v>
      </c>
      <c r="AN28" s="9">
        <v>0</v>
      </c>
      <c r="AO28" s="9">
        <v>0</v>
      </c>
      <c r="AP28" s="9">
        <v>0</v>
      </c>
      <c r="AQ28" s="9">
        <v>0</v>
      </c>
      <c r="AR28" s="9">
        <v>0</v>
      </c>
      <c r="AS28" s="9">
        <v>0</v>
      </c>
      <c r="AT28" s="9">
        <v>0</v>
      </c>
      <c r="AU28" s="9">
        <v>0</v>
      </c>
      <c r="AV28" s="9">
        <v>0</v>
      </c>
      <c r="AW28" s="9">
        <v>0</v>
      </c>
      <c r="AX28" s="9">
        <v>0</v>
      </c>
      <c r="AY28" s="9">
        <v>0</v>
      </c>
      <c r="AZ28" s="9">
        <v>0</v>
      </c>
      <c r="BA28" s="9">
        <v>-140574.32999999999</v>
      </c>
      <c r="BB28" s="9">
        <f t="shared" si="6"/>
        <v>210826.58000000002</v>
      </c>
      <c r="BC28" s="9">
        <f t="shared" si="7"/>
        <v>-140574.32999999999</v>
      </c>
    </row>
    <row r="29" spans="1:55" x14ac:dyDescent="0.25">
      <c r="A29" s="8" t="s">
        <v>61</v>
      </c>
      <c r="B29" s="5" t="str">
        <f t="shared" si="0"/>
        <v>34300</v>
      </c>
      <c r="C29" s="5" t="str">
        <f t="shared" si="1"/>
        <v>Z003</v>
      </c>
      <c r="D29" s="8" t="s">
        <v>71</v>
      </c>
      <c r="E29" s="8" t="s">
        <v>53</v>
      </c>
      <c r="F29" s="8" t="s">
        <v>52</v>
      </c>
      <c r="G29" s="6">
        <f t="shared" si="2"/>
        <v>385712.87</v>
      </c>
      <c r="H29" s="6">
        <f t="shared" si="3"/>
        <v>-385712.87</v>
      </c>
      <c r="I29" s="6">
        <f t="shared" si="4"/>
        <v>258657.24999999997</v>
      </c>
      <c r="J29" s="6">
        <f t="shared" si="5"/>
        <v>127055.62000000002</v>
      </c>
      <c r="K29" s="9">
        <v>385712.87</v>
      </c>
      <c r="L29" s="9">
        <v>0</v>
      </c>
      <c r="M29" s="9">
        <v>-385712.87</v>
      </c>
      <c r="N29" s="9">
        <v>0</v>
      </c>
      <c r="O29" s="9">
        <v>0</v>
      </c>
      <c r="P29" s="9">
        <v>0</v>
      </c>
      <c r="Q29" s="9">
        <v>0</v>
      </c>
      <c r="R29" s="9">
        <v>255599.12</v>
      </c>
      <c r="S29" s="9">
        <v>2527.77</v>
      </c>
      <c r="T29" s="9">
        <v>0</v>
      </c>
      <c r="U29" s="9">
        <v>0</v>
      </c>
      <c r="V29" s="9">
        <v>530.36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9">
        <v>0</v>
      </c>
      <c r="AE29" s="9">
        <v>0</v>
      </c>
      <c r="AF29" s="9">
        <v>0</v>
      </c>
      <c r="AG29" s="9">
        <v>-129583.39</v>
      </c>
      <c r="AH29" s="9">
        <v>2527.77</v>
      </c>
      <c r="AI29" s="9">
        <v>0</v>
      </c>
      <c r="AJ29" s="9">
        <v>0</v>
      </c>
      <c r="AK29" s="9">
        <v>0</v>
      </c>
      <c r="AL29" s="9">
        <v>192856.44</v>
      </c>
      <c r="AM29" s="9">
        <v>0</v>
      </c>
      <c r="AN29" s="9">
        <v>0</v>
      </c>
      <c r="AO29" s="9">
        <v>0</v>
      </c>
      <c r="AP29" s="9">
        <v>0</v>
      </c>
      <c r="AQ29" s="9">
        <v>0</v>
      </c>
      <c r="AR29" s="9">
        <v>0</v>
      </c>
      <c r="AS29" s="9">
        <v>0</v>
      </c>
      <c r="AT29" s="9">
        <v>0</v>
      </c>
      <c r="AU29" s="9">
        <v>0</v>
      </c>
      <c r="AV29" s="9">
        <v>0</v>
      </c>
      <c r="AW29" s="9">
        <v>0</v>
      </c>
      <c r="AX29" s="9">
        <v>0</v>
      </c>
      <c r="AY29" s="9">
        <v>0</v>
      </c>
      <c r="AZ29" s="9">
        <v>0</v>
      </c>
      <c r="BA29" s="9">
        <v>-127055.62</v>
      </c>
      <c r="BB29" s="9">
        <f t="shared" si="6"/>
        <v>258126.88999999998</v>
      </c>
      <c r="BC29" s="9">
        <f t="shared" si="7"/>
        <v>-127055.62</v>
      </c>
    </row>
    <row r="30" spans="1:55" x14ac:dyDescent="0.25">
      <c r="A30" s="8" t="s">
        <v>79</v>
      </c>
      <c r="B30" s="5" t="str">
        <f t="shared" si="0"/>
        <v>34100</v>
      </c>
      <c r="C30" s="5" t="str">
        <f t="shared" si="1"/>
        <v>Z003</v>
      </c>
      <c r="D30" s="8" t="s">
        <v>100</v>
      </c>
      <c r="E30" s="8" t="s">
        <v>53</v>
      </c>
      <c r="F30" s="8" t="s">
        <v>52</v>
      </c>
      <c r="G30" s="6">
        <f t="shared" si="2"/>
        <v>82857.820000000007</v>
      </c>
      <c r="H30" s="6">
        <f t="shared" si="3"/>
        <v>-82857.820000000007</v>
      </c>
      <c r="I30" s="6">
        <f t="shared" si="4"/>
        <v>61197.37</v>
      </c>
      <c r="J30" s="6">
        <f t="shared" si="5"/>
        <v>21660.450000000004</v>
      </c>
      <c r="K30" s="9">
        <v>82857.820000000007</v>
      </c>
      <c r="L30" s="9">
        <v>0</v>
      </c>
      <c r="M30" s="9">
        <v>-82857.820000000007</v>
      </c>
      <c r="N30" s="9">
        <v>0</v>
      </c>
      <c r="O30" s="9">
        <v>0</v>
      </c>
      <c r="P30" s="9">
        <v>0</v>
      </c>
      <c r="Q30" s="9">
        <v>0</v>
      </c>
      <c r="R30" s="9">
        <v>58896.25</v>
      </c>
      <c r="S30" s="9">
        <v>2211.36</v>
      </c>
      <c r="T30" s="9">
        <v>0</v>
      </c>
      <c r="U30" s="9">
        <v>0</v>
      </c>
      <c r="V30" s="9">
        <v>88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1.76</v>
      </c>
      <c r="AD30" s="9">
        <v>0</v>
      </c>
      <c r="AE30" s="9">
        <v>0</v>
      </c>
      <c r="AF30" s="9">
        <v>0</v>
      </c>
      <c r="AG30" s="9">
        <v>-23873.57</v>
      </c>
      <c r="AH30" s="9">
        <v>2213.12</v>
      </c>
      <c r="AI30" s="9">
        <v>0</v>
      </c>
      <c r="AJ30" s="9">
        <v>0</v>
      </c>
      <c r="AK30" s="9">
        <v>0</v>
      </c>
      <c r="AL30" s="9">
        <v>41428.910000000003</v>
      </c>
      <c r="AM30" s="9">
        <v>0</v>
      </c>
      <c r="AN30" s="9">
        <v>0</v>
      </c>
      <c r="AO30" s="9">
        <v>0</v>
      </c>
      <c r="AP30" s="9">
        <v>0</v>
      </c>
      <c r="AQ30" s="9">
        <v>0</v>
      </c>
      <c r="AR30" s="9">
        <v>0</v>
      </c>
      <c r="AS30" s="9">
        <v>0</v>
      </c>
      <c r="AT30" s="9">
        <v>0</v>
      </c>
      <c r="AU30" s="9">
        <v>0</v>
      </c>
      <c r="AV30" s="9">
        <v>0</v>
      </c>
      <c r="AW30" s="9">
        <v>0</v>
      </c>
      <c r="AX30" s="9">
        <v>0</v>
      </c>
      <c r="AY30" s="9">
        <v>0</v>
      </c>
      <c r="AZ30" s="9">
        <v>0</v>
      </c>
      <c r="BA30" s="9">
        <v>-21660.45</v>
      </c>
      <c r="BB30" s="9">
        <f t="shared" si="6"/>
        <v>61107.61</v>
      </c>
      <c r="BC30" s="9">
        <f t="shared" si="7"/>
        <v>-21660.45</v>
      </c>
    </row>
    <row r="31" spans="1:55" x14ac:dyDescent="0.25">
      <c r="A31" s="8" t="s">
        <v>79</v>
      </c>
      <c r="B31" s="5" t="str">
        <f t="shared" si="0"/>
        <v>34300</v>
      </c>
      <c r="C31" s="5" t="str">
        <f t="shared" si="1"/>
        <v>Z003</v>
      </c>
      <c r="D31" s="8" t="s">
        <v>112</v>
      </c>
      <c r="E31" s="8" t="s">
        <v>53</v>
      </c>
      <c r="F31" s="8" t="s">
        <v>52</v>
      </c>
      <c r="G31" s="6">
        <f t="shared" si="2"/>
        <v>3138.97</v>
      </c>
      <c r="H31" s="6">
        <f t="shared" si="3"/>
        <v>-3138.97</v>
      </c>
      <c r="I31" s="6">
        <f t="shared" si="4"/>
        <v>2340.3599999999997</v>
      </c>
      <c r="J31" s="6">
        <f t="shared" si="5"/>
        <v>798.61000000000013</v>
      </c>
      <c r="K31" s="9">
        <v>3138.97</v>
      </c>
      <c r="L31" s="9">
        <v>0</v>
      </c>
      <c r="M31" s="9">
        <v>-3138.97</v>
      </c>
      <c r="N31" s="9">
        <v>0</v>
      </c>
      <c r="O31" s="9">
        <v>0</v>
      </c>
      <c r="P31" s="9">
        <v>0</v>
      </c>
      <c r="Q31" s="9">
        <v>0</v>
      </c>
      <c r="R31" s="9">
        <v>2318.15</v>
      </c>
      <c r="S31" s="9">
        <v>16.72</v>
      </c>
      <c r="T31" s="9">
        <v>0</v>
      </c>
      <c r="U31" s="9">
        <v>0</v>
      </c>
      <c r="V31" s="9">
        <v>5.49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  <c r="AD31" s="9">
        <v>0</v>
      </c>
      <c r="AE31" s="9">
        <v>0</v>
      </c>
      <c r="AF31" s="9">
        <v>0</v>
      </c>
      <c r="AG31" s="9">
        <v>-815.33</v>
      </c>
      <c r="AH31" s="9">
        <v>16.72</v>
      </c>
      <c r="AI31" s="9">
        <v>0</v>
      </c>
      <c r="AJ31" s="9">
        <v>0</v>
      </c>
      <c r="AK31" s="9">
        <v>0</v>
      </c>
      <c r="AL31" s="9">
        <v>1569.49</v>
      </c>
      <c r="AM31" s="9">
        <v>0</v>
      </c>
      <c r="AN31" s="9">
        <v>0</v>
      </c>
      <c r="AO31" s="9">
        <v>0</v>
      </c>
      <c r="AP31" s="9">
        <v>0</v>
      </c>
      <c r="AQ31" s="9">
        <v>0</v>
      </c>
      <c r="AR31" s="9">
        <v>0</v>
      </c>
      <c r="AS31" s="9">
        <v>0</v>
      </c>
      <c r="AT31" s="9">
        <v>0</v>
      </c>
      <c r="AU31" s="9">
        <v>0</v>
      </c>
      <c r="AV31" s="9">
        <v>0</v>
      </c>
      <c r="AW31" s="9">
        <v>0</v>
      </c>
      <c r="AX31" s="9">
        <v>0</v>
      </c>
      <c r="AY31" s="9">
        <v>0</v>
      </c>
      <c r="AZ31" s="9">
        <v>0</v>
      </c>
      <c r="BA31" s="9">
        <v>-798.61</v>
      </c>
      <c r="BB31" s="9">
        <f t="shared" si="6"/>
        <v>2334.87</v>
      </c>
      <c r="BC31" s="9">
        <f t="shared" si="7"/>
        <v>-798.61</v>
      </c>
    </row>
    <row r="32" spans="1:55" x14ac:dyDescent="0.25">
      <c r="A32" s="8" t="s">
        <v>79</v>
      </c>
      <c r="B32" s="5" t="str">
        <f t="shared" si="0"/>
        <v>34200</v>
      </c>
      <c r="C32" s="5" t="str">
        <f t="shared" si="1"/>
        <v>Z005</v>
      </c>
      <c r="D32" s="8" t="s">
        <v>106</v>
      </c>
      <c r="E32" s="8" t="s">
        <v>108</v>
      </c>
      <c r="F32" s="8" t="s">
        <v>107</v>
      </c>
      <c r="G32" s="6">
        <f t="shared" si="2"/>
        <v>749025.94</v>
      </c>
      <c r="H32" s="6">
        <f t="shared" si="3"/>
        <v>-749025.94</v>
      </c>
      <c r="I32" s="6">
        <f t="shared" si="4"/>
        <v>376907.76</v>
      </c>
      <c r="J32" s="6">
        <f t="shared" si="5"/>
        <v>372118.17999999993</v>
      </c>
      <c r="K32" s="9">
        <v>749025.94</v>
      </c>
      <c r="L32" s="9">
        <v>0</v>
      </c>
      <c r="M32" s="9">
        <v>-749025.94</v>
      </c>
      <c r="N32" s="9">
        <v>0</v>
      </c>
      <c r="O32" s="9">
        <v>0</v>
      </c>
      <c r="P32" s="9">
        <v>0</v>
      </c>
      <c r="Q32" s="9">
        <v>0</v>
      </c>
      <c r="R32" s="9">
        <v>376002.69</v>
      </c>
      <c r="S32" s="9">
        <v>0</v>
      </c>
      <c r="T32" s="9">
        <v>0</v>
      </c>
      <c r="U32" s="9">
        <v>0</v>
      </c>
      <c r="V32" s="9">
        <v>905.07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-372118.18</v>
      </c>
      <c r="AH32" s="9">
        <v>0</v>
      </c>
      <c r="AI32" s="9">
        <v>0</v>
      </c>
      <c r="AJ32" s="9">
        <v>0</v>
      </c>
      <c r="AK32" s="9">
        <v>0</v>
      </c>
      <c r="AL32" s="9">
        <v>374512.97</v>
      </c>
      <c r="AM32" s="9">
        <v>0</v>
      </c>
      <c r="AN32" s="9">
        <v>0</v>
      </c>
      <c r="AO32" s="9">
        <v>0</v>
      </c>
      <c r="AP32" s="9">
        <v>0</v>
      </c>
      <c r="AQ32" s="9">
        <v>0</v>
      </c>
      <c r="AR32" s="9">
        <v>0</v>
      </c>
      <c r="AS32" s="9">
        <v>0</v>
      </c>
      <c r="AT32" s="9">
        <v>0</v>
      </c>
      <c r="AU32" s="9">
        <v>0</v>
      </c>
      <c r="AV32" s="9">
        <v>0</v>
      </c>
      <c r="AW32" s="9">
        <v>0</v>
      </c>
      <c r="AX32" s="9">
        <v>0</v>
      </c>
      <c r="AY32" s="9">
        <v>0</v>
      </c>
      <c r="AZ32" s="9">
        <v>0</v>
      </c>
      <c r="BA32" s="9">
        <v>-372118.18</v>
      </c>
      <c r="BB32" s="9">
        <f t="shared" si="6"/>
        <v>376002.69</v>
      </c>
      <c r="BC32" s="9">
        <f t="shared" si="7"/>
        <v>-372118.18</v>
      </c>
    </row>
    <row r="33" spans="1:55" x14ac:dyDescent="0.25">
      <c r="A33" s="8" t="s">
        <v>79</v>
      </c>
      <c r="B33" s="5" t="str">
        <f t="shared" si="0"/>
        <v>34100</v>
      </c>
      <c r="C33" s="5" t="str">
        <f t="shared" si="1"/>
        <v>Z023</v>
      </c>
      <c r="D33" s="8" t="s">
        <v>101</v>
      </c>
      <c r="E33" s="8" t="s">
        <v>103</v>
      </c>
      <c r="F33" s="8" t="s">
        <v>102</v>
      </c>
      <c r="G33" s="6">
        <f t="shared" si="2"/>
        <v>148511.20000000001</v>
      </c>
      <c r="H33" s="6">
        <f t="shared" si="3"/>
        <v>-148511.20000000001</v>
      </c>
      <c r="I33" s="6">
        <f t="shared" si="4"/>
        <v>47868.090000000004</v>
      </c>
      <c r="J33" s="6">
        <f t="shared" si="5"/>
        <v>100643.11000000002</v>
      </c>
      <c r="K33" s="9">
        <v>148511.20000000001</v>
      </c>
      <c r="L33" s="9">
        <v>0</v>
      </c>
      <c r="M33" s="9">
        <v>-148511.20000000001</v>
      </c>
      <c r="N33" s="9">
        <v>0</v>
      </c>
      <c r="O33" s="9">
        <v>0</v>
      </c>
      <c r="P33" s="9">
        <v>0</v>
      </c>
      <c r="Q33" s="9">
        <v>0</v>
      </c>
      <c r="R33" s="9">
        <v>46682.34</v>
      </c>
      <c r="S33" s="9">
        <v>1024.8599999999999</v>
      </c>
      <c r="T33" s="9">
        <v>0</v>
      </c>
      <c r="U33" s="9">
        <v>0</v>
      </c>
      <c r="V33" s="9">
        <v>157.72999999999999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3.16</v>
      </c>
      <c r="AD33" s="9">
        <v>0</v>
      </c>
      <c r="AE33" s="9">
        <v>0</v>
      </c>
      <c r="AF33" s="9">
        <v>0</v>
      </c>
      <c r="AG33" s="9">
        <v>-101671.13</v>
      </c>
      <c r="AH33" s="9">
        <v>1028.02</v>
      </c>
      <c r="AI33" s="9">
        <v>0</v>
      </c>
      <c r="AJ33" s="9">
        <v>0</v>
      </c>
      <c r="AK33" s="9">
        <v>0</v>
      </c>
      <c r="AL33" s="9">
        <v>74255.600000000006</v>
      </c>
      <c r="AM33" s="9">
        <v>0</v>
      </c>
      <c r="AN33" s="9">
        <v>0</v>
      </c>
      <c r="AO33" s="9">
        <v>0</v>
      </c>
      <c r="AP33" s="9">
        <v>0</v>
      </c>
      <c r="AQ33" s="9">
        <v>0</v>
      </c>
      <c r="AR33" s="9">
        <v>0</v>
      </c>
      <c r="AS33" s="9">
        <v>0</v>
      </c>
      <c r="AT33" s="9">
        <v>0</v>
      </c>
      <c r="AU33" s="9">
        <v>0</v>
      </c>
      <c r="AV33" s="9">
        <v>0</v>
      </c>
      <c r="AW33" s="9">
        <v>0</v>
      </c>
      <c r="AX33" s="9">
        <v>0</v>
      </c>
      <c r="AY33" s="9">
        <v>0</v>
      </c>
      <c r="AZ33" s="9">
        <v>0</v>
      </c>
      <c r="BA33" s="9">
        <v>-100643.11</v>
      </c>
      <c r="BB33" s="9">
        <f t="shared" si="6"/>
        <v>47707.199999999997</v>
      </c>
      <c r="BC33" s="9">
        <f t="shared" si="7"/>
        <v>-100643.11</v>
      </c>
    </row>
    <row r="34" spans="1:55" x14ac:dyDescent="0.25">
      <c r="A34" s="8" t="s">
        <v>79</v>
      </c>
      <c r="B34" s="5" t="str">
        <f t="shared" si="0"/>
        <v>34200</v>
      </c>
      <c r="C34" s="5" t="str">
        <f t="shared" si="1"/>
        <v>Z023</v>
      </c>
      <c r="D34" s="8" t="s">
        <v>109</v>
      </c>
      <c r="E34" s="8" t="s">
        <v>103</v>
      </c>
      <c r="F34" s="8" t="s">
        <v>102</v>
      </c>
      <c r="G34" s="6">
        <f t="shared" si="2"/>
        <v>1730934.74</v>
      </c>
      <c r="H34" s="6">
        <f t="shared" si="3"/>
        <v>-1730934.74</v>
      </c>
      <c r="I34" s="6">
        <f t="shared" si="4"/>
        <v>602894.76000000013</v>
      </c>
      <c r="J34" s="6">
        <f t="shared" si="5"/>
        <v>1128039.98</v>
      </c>
      <c r="K34" s="9">
        <v>1730934.74</v>
      </c>
      <c r="L34" s="9">
        <v>0</v>
      </c>
      <c r="M34" s="9">
        <v>-1730934.74</v>
      </c>
      <c r="N34" s="9">
        <v>0</v>
      </c>
      <c r="O34" s="9">
        <v>0</v>
      </c>
      <c r="P34" s="9">
        <v>0</v>
      </c>
      <c r="Q34" s="9">
        <v>0</v>
      </c>
      <c r="R34" s="9">
        <v>603840.05000000005</v>
      </c>
      <c r="S34" s="9">
        <v>-3036.84</v>
      </c>
      <c r="T34" s="9">
        <v>0</v>
      </c>
      <c r="U34" s="9">
        <v>0</v>
      </c>
      <c r="V34" s="9">
        <v>2091.5500000000002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  <c r="AD34" s="9">
        <v>0</v>
      </c>
      <c r="AE34" s="9">
        <v>0</v>
      </c>
      <c r="AF34" s="9">
        <v>0</v>
      </c>
      <c r="AG34" s="9">
        <v>-1125003.1399999999</v>
      </c>
      <c r="AH34" s="9">
        <v>-3036.84</v>
      </c>
      <c r="AI34" s="9">
        <v>0</v>
      </c>
      <c r="AJ34" s="9">
        <v>0</v>
      </c>
      <c r="AK34" s="9">
        <v>0</v>
      </c>
      <c r="AL34" s="9">
        <v>865467.37</v>
      </c>
      <c r="AM34" s="9">
        <v>0</v>
      </c>
      <c r="AN34" s="9">
        <v>0</v>
      </c>
      <c r="AO34" s="9">
        <v>0</v>
      </c>
      <c r="AP34" s="9">
        <v>0</v>
      </c>
      <c r="AQ34" s="9">
        <v>0</v>
      </c>
      <c r="AR34" s="9">
        <v>0</v>
      </c>
      <c r="AS34" s="9">
        <v>0</v>
      </c>
      <c r="AT34" s="9">
        <v>0</v>
      </c>
      <c r="AU34" s="9">
        <v>0</v>
      </c>
      <c r="AV34" s="9">
        <v>0</v>
      </c>
      <c r="AW34" s="9">
        <v>0</v>
      </c>
      <c r="AX34" s="9">
        <v>0</v>
      </c>
      <c r="AY34" s="9">
        <v>0</v>
      </c>
      <c r="AZ34" s="9">
        <v>0</v>
      </c>
      <c r="BA34" s="9">
        <v>-1128039.98</v>
      </c>
      <c r="BB34" s="9">
        <f t="shared" si="6"/>
        <v>600803.21000000008</v>
      </c>
      <c r="BC34" s="9">
        <f t="shared" si="7"/>
        <v>-1128039.98</v>
      </c>
    </row>
    <row r="35" spans="1:55" x14ac:dyDescent="0.25">
      <c r="A35" s="8" t="s">
        <v>79</v>
      </c>
      <c r="B35" s="5" t="str">
        <f t="shared" si="0"/>
        <v>34500</v>
      </c>
      <c r="C35" s="5" t="str">
        <f t="shared" si="1"/>
        <v>Z023</v>
      </c>
      <c r="D35" s="8" t="s">
        <v>117</v>
      </c>
      <c r="E35" s="8" t="s">
        <v>103</v>
      </c>
      <c r="F35" s="8" t="s">
        <v>102</v>
      </c>
      <c r="G35" s="6">
        <f t="shared" si="2"/>
        <v>60746.93</v>
      </c>
      <c r="H35" s="6">
        <f t="shared" si="3"/>
        <v>-60746.93</v>
      </c>
      <c r="I35" s="6">
        <f t="shared" si="4"/>
        <v>15707.3</v>
      </c>
      <c r="J35" s="6">
        <f t="shared" si="5"/>
        <v>45039.630000000005</v>
      </c>
      <c r="K35" s="9">
        <v>60746.93</v>
      </c>
      <c r="L35" s="9">
        <v>0</v>
      </c>
      <c r="M35" s="9">
        <v>-60746.93</v>
      </c>
      <c r="N35" s="9">
        <v>0</v>
      </c>
      <c r="O35" s="9">
        <v>0</v>
      </c>
      <c r="P35" s="9">
        <v>0</v>
      </c>
      <c r="Q35" s="9">
        <v>0</v>
      </c>
      <c r="R35" s="9">
        <v>15487.18</v>
      </c>
      <c r="S35" s="9">
        <v>156.84</v>
      </c>
      <c r="T35" s="9">
        <v>0</v>
      </c>
      <c r="U35" s="9">
        <v>0</v>
      </c>
      <c r="V35" s="9">
        <v>62.65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0</v>
      </c>
      <c r="AC35" s="9">
        <v>0.63</v>
      </c>
      <c r="AD35" s="9">
        <v>0</v>
      </c>
      <c r="AE35" s="9">
        <v>0</v>
      </c>
      <c r="AF35" s="9">
        <v>0</v>
      </c>
      <c r="AG35" s="9">
        <v>-45197.1</v>
      </c>
      <c r="AH35" s="9">
        <v>157.47</v>
      </c>
      <c r="AI35" s="9">
        <v>0</v>
      </c>
      <c r="AJ35" s="9">
        <v>0</v>
      </c>
      <c r="AK35" s="9">
        <v>0</v>
      </c>
      <c r="AL35" s="9">
        <v>30373.47</v>
      </c>
      <c r="AM35" s="9">
        <v>0</v>
      </c>
      <c r="AN35" s="9">
        <v>0</v>
      </c>
      <c r="AO35" s="9">
        <v>0</v>
      </c>
      <c r="AP35" s="9">
        <v>0</v>
      </c>
      <c r="AQ35" s="9">
        <v>0</v>
      </c>
      <c r="AR35" s="9">
        <v>0</v>
      </c>
      <c r="AS35" s="9">
        <v>0</v>
      </c>
      <c r="AT35" s="9">
        <v>0</v>
      </c>
      <c r="AU35" s="9">
        <v>0</v>
      </c>
      <c r="AV35" s="9">
        <v>0</v>
      </c>
      <c r="AW35" s="9">
        <v>0</v>
      </c>
      <c r="AX35" s="9">
        <v>0</v>
      </c>
      <c r="AY35" s="9">
        <v>0</v>
      </c>
      <c r="AZ35" s="9">
        <v>0</v>
      </c>
      <c r="BA35" s="9">
        <v>-45039.63</v>
      </c>
      <c r="BB35" s="9">
        <f t="shared" si="6"/>
        <v>15644.02</v>
      </c>
      <c r="BC35" s="9">
        <f t="shared" si="7"/>
        <v>-45039.63</v>
      </c>
    </row>
    <row r="36" spans="1:55" x14ac:dyDescent="0.25">
      <c r="A36" s="8" t="s">
        <v>79</v>
      </c>
      <c r="B36" s="5" t="str">
        <f t="shared" si="0"/>
        <v>34630</v>
      </c>
      <c r="C36" s="5" t="str">
        <f t="shared" si="1"/>
        <v>Z000</v>
      </c>
      <c r="D36" s="8" t="s">
        <v>84</v>
      </c>
      <c r="E36" s="8" t="s">
        <v>86</v>
      </c>
      <c r="F36" s="8" t="s">
        <v>85</v>
      </c>
      <c r="G36" s="6">
        <f t="shared" si="2"/>
        <v>0</v>
      </c>
      <c r="H36" s="6">
        <f t="shared" si="3"/>
        <v>0</v>
      </c>
      <c r="I36" s="6">
        <f t="shared" si="4"/>
        <v>-9.9999999947613105E-3</v>
      </c>
      <c r="J36" s="6">
        <f t="shared" si="5"/>
        <v>9.9999999947613105E-3</v>
      </c>
      <c r="K36" s="9">
        <v>109174.46</v>
      </c>
      <c r="L36" s="9">
        <v>0</v>
      </c>
      <c r="M36" s="9">
        <v>0</v>
      </c>
      <c r="N36" s="9">
        <v>0</v>
      </c>
      <c r="O36" s="9">
        <v>-109174.46</v>
      </c>
      <c r="P36" s="9">
        <v>0</v>
      </c>
      <c r="Q36" s="9">
        <v>0</v>
      </c>
      <c r="R36" s="9">
        <v>50331.26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-50331.27</v>
      </c>
      <c r="AA36" s="9">
        <v>0</v>
      </c>
      <c r="AB36" s="9">
        <v>0</v>
      </c>
      <c r="AC36" s="9">
        <v>0</v>
      </c>
      <c r="AD36" s="9">
        <v>0</v>
      </c>
      <c r="AE36" s="9">
        <v>0</v>
      </c>
      <c r="AF36" s="9">
        <v>0</v>
      </c>
      <c r="AG36" s="9">
        <v>-0.01</v>
      </c>
      <c r="AH36" s="9">
        <v>0</v>
      </c>
      <c r="AI36" s="9">
        <v>0</v>
      </c>
      <c r="AJ36" s="9">
        <v>0</v>
      </c>
      <c r="AK36" s="9">
        <v>0</v>
      </c>
      <c r="AL36" s="9">
        <v>0</v>
      </c>
      <c r="AM36" s="9">
        <v>0</v>
      </c>
      <c r="AN36" s="9">
        <v>0</v>
      </c>
      <c r="AO36" s="9">
        <v>0</v>
      </c>
      <c r="AP36" s="9">
        <v>0</v>
      </c>
      <c r="AQ36" s="9">
        <v>0</v>
      </c>
      <c r="AR36" s="9">
        <v>0</v>
      </c>
      <c r="AS36" s="9">
        <v>0</v>
      </c>
      <c r="AT36" s="9">
        <v>0</v>
      </c>
      <c r="AU36" s="9">
        <v>0</v>
      </c>
      <c r="AV36" s="9">
        <v>0</v>
      </c>
      <c r="AW36" s="9">
        <v>0</v>
      </c>
      <c r="AX36" s="9">
        <v>0</v>
      </c>
      <c r="AY36" s="9">
        <v>0</v>
      </c>
      <c r="AZ36" s="9">
        <v>0</v>
      </c>
      <c r="BA36" s="9">
        <v>-0.01</v>
      </c>
      <c r="BB36" s="9">
        <f t="shared" si="6"/>
        <v>50331.26</v>
      </c>
      <c r="BC36" s="9">
        <f t="shared" si="7"/>
        <v>-0.01</v>
      </c>
    </row>
    <row r="37" spans="1:55" x14ac:dyDescent="0.25">
      <c r="A37" s="8" t="s">
        <v>79</v>
      </c>
      <c r="B37" s="5" t="str">
        <f t="shared" si="0"/>
        <v>34630</v>
      </c>
      <c r="C37" s="5" t="str">
        <f t="shared" si="1"/>
        <v>A000</v>
      </c>
      <c r="D37" s="8" t="s">
        <v>120</v>
      </c>
      <c r="E37" s="8" t="s">
        <v>86</v>
      </c>
      <c r="F37" s="8" t="s">
        <v>85</v>
      </c>
      <c r="G37" s="6">
        <f t="shared" si="2"/>
        <v>0</v>
      </c>
      <c r="H37" s="6">
        <f t="shared" si="3"/>
        <v>0</v>
      </c>
      <c r="I37" s="6">
        <f t="shared" si="4"/>
        <v>0</v>
      </c>
      <c r="J37" s="6">
        <f t="shared" si="5"/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  <c r="AD37" s="9">
        <v>0</v>
      </c>
      <c r="AE37" s="9">
        <v>0</v>
      </c>
      <c r="AF37" s="9">
        <v>0</v>
      </c>
      <c r="AG37" s="9">
        <v>0</v>
      </c>
      <c r="AH37" s="9">
        <v>0</v>
      </c>
      <c r="AI37" s="9">
        <v>0</v>
      </c>
      <c r="AJ37" s="9">
        <v>0</v>
      </c>
      <c r="AK37" s="9">
        <v>0</v>
      </c>
      <c r="AL37" s="9">
        <v>0</v>
      </c>
      <c r="AM37" s="9">
        <v>0</v>
      </c>
      <c r="AN37" s="9">
        <v>0</v>
      </c>
      <c r="AO37" s="9">
        <v>0</v>
      </c>
      <c r="AP37" s="9">
        <v>0</v>
      </c>
      <c r="AQ37" s="9">
        <v>0</v>
      </c>
      <c r="AR37" s="9">
        <v>0</v>
      </c>
      <c r="AS37" s="9">
        <v>0</v>
      </c>
      <c r="AT37" s="9">
        <v>0</v>
      </c>
      <c r="AU37" s="9">
        <v>0</v>
      </c>
      <c r="AV37" s="9">
        <v>0</v>
      </c>
      <c r="AW37" s="9">
        <v>0</v>
      </c>
      <c r="AX37" s="9">
        <v>0</v>
      </c>
      <c r="AY37" s="9">
        <v>0</v>
      </c>
      <c r="AZ37" s="9">
        <v>0</v>
      </c>
      <c r="BA37" s="9">
        <v>0</v>
      </c>
      <c r="BB37" s="9">
        <f t="shared" si="6"/>
        <v>0</v>
      </c>
      <c r="BC37" s="9">
        <f t="shared" si="7"/>
        <v>0</v>
      </c>
    </row>
    <row r="38" spans="1:55" x14ac:dyDescent="0.25">
      <c r="A38" s="8" t="s">
        <v>32</v>
      </c>
      <c r="B38" s="5" t="str">
        <f t="shared" si="0"/>
        <v>34630</v>
      </c>
      <c r="C38" s="5" t="str">
        <f t="shared" si="1"/>
        <v>Z003</v>
      </c>
      <c r="D38" s="8" t="s">
        <v>33</v>
      </c>
      <c r="E38" s="8" t="s">
        <v>35</v>
      </c>
      <c r="F38" s="8" t="s">
        <v>34</v>
      </c>
      <c r="G38" s="6">
        <f t="shared" si="2"/>
        <v>0</v>
      </c>
      <c r="H38" s="6">
        <f t="shared" si="3"/>
        <v>0</v>
      </c>
      <c r="I38" s="6">
        <f t="shared" si="4"/>
        <v>0</v>
      </c>
      <c r="J38" s="6">
        <f t="shared" si="5"/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  <c r="AD38" s="9">
        <v>0</v>
      </c>
      <c r="AE38" s="9">
        <v>0</v>
      </c>
      <c r="AF38" s="9">
        <v>0</v>
      </c>
      <c r="AG38" s="9">
        <v>0</v>
      </c>
      <c r="AH38" s="9">
        <v>0</v>
      </c>
      <c r="AI38" s="9">
        <v>0</v>
      </c>
      <c r="AJ38" s="9">
        <v>0</v>
      </c>
      <c r="AK38" s="9">
        <v>0</v>
      </c>
      <c r="AL38" s="9">
        <v>0</v>
      </c>
      <c r="AM38" s="9">
        <v>0</v>
      </c>
      <c r="AN38" s="9">
        <v>0</v>
      </c>
      <c r="AO38" s="9">
        <v>0</v>
      </c>
      <c r="AP38" s="9">
        <v>0</v>
      </c>
      <c r="AQ38" s="9">
        <v>0</v>
      </c>
      <c r="AR38" s="9">
        <v>0</v>
      </c>
      <c r="AS38" s="9">
        <v>0</v>
      </c>
      <c r="AT38" s="9">
        <v>0</v>
      </c>
      <c r="AU38" s="9">
        <v>0</v>
      </c>
      <c r="AV38" s="9">
        <v>0</v>
      </c>
      <c r="AW38" s="9">
        <v>0</v>
      </c>
      <c r="AX38" s="9">
        <v>0</v>
      </c>
      <c r="AY38" s="9">
        <v>0</v>
      </c>
      <c r="AZ38" s="9">
        <v>0</v>
      </c>
      <c r="BA38" s="9">
        <v>0</v>
      </c>
      <c r="BB38" s="9">
        <f t="shared" si="6"/>
        <v>0</v>
      </c>
      <c r="BC38" s="9">
        <f t="shared" si="7"/>
        <v>0</v>
      </c>
    </row>
    <row r="39" spans="1:55" x14ac:dyDescent="0.25">
      <c r="A39" s="8" t="s">
        <v>32</v>
      </c>
      <c r="B39" s="5" t="str">
        <f t="shared" si="0"/>
        <v>34630</v>
      </c>
      <c r="C39" s="5" t="str">
        <f t="shared" si="1"/>
        <v>A003</v>
      </c>
      <c r="D39" s="8" t="s">
        <v>60</v>
      </c>
      <c r="E39" s="8" t="s">
        <v>35</v>
      </c>
      <c r="F39" s="8" t="s">
        <v>34</v>
      </c>
      <c r="G39" s="6">
        <f t="shared" si="2"/>
        <v>0</v>
      </c>
      <c r="H39" s="6">
        <f t="shared" si="3"/>
        <v>0</v>
      </c>
      <c r="I39" s="6">
        <f t="shared" si="4"/>
        <v>0</v>
      </c>
      <c r="J39" s="6">
        <f t="shared" si="5"/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9">
        <v>0</v>
      </c>
      <c r="AE39" s="9">
        <v>0</v>
      </c>
      <c r="AF39" s="9">
        <v>0</v>
      </c>
      <c r="AG39" s="9">
        <v>0</v>
      </c>
      <c r="AH39" s="9">
        <v>0</v>
      </c>
      <c r="AI39" s="9">
        <v>0</v>
      </c>
      <c r="AJ39" s="9">
        <v>0</v>
      </c>
      <c r="AK39" s="9">
        <v>0</v>
      </c>
      <c r="AL39" s="9">
        <v>0</v>
      </c>
      <c r="AM39" s="9">
        <v>0</v>
      </c>
      <c r="AN39" s="9">
        <v>0</v>
      </c>
      <c r="AO39" s="9">
        <v>0</v>
      </c>
      <c r="AP39" s="9">
        <v>0</v>
      </c>
      <c r="AQ39" s="9">
        <v>0</v>
      </c>
      <c r="AR39" s="9">
        <v>0</v>
      </c>
      <c r="AS39" s="9">
        <v>0</v>
      </c>
      <c r="AT39" s="9">
        <v>0</v>
      </c>
      <c r="AU39" s="9">
        <v>0</v>
      </c>
      <c r="AV39" s="9">
        <v>0</v>
      </c>
      <c r="AW39" s="9">
        <v>0</v>
      </c>
      <c r="AX39" s="9">
        <v>0</v>
      </c>
      <c r="AY39" s="9">
        <v>0</v>
      </c>
      <c r="AZ39" s="9">
        <v>0</v>
      </c>
      <c r="BA39" s="9">
        <v>0</v>
      </c>
      <c r="BB39" s="9">
        <f t="shared" si="6"/>
        <v>0</v>
      </c>
      <c r="BC39" s="9">
        <f t="shared" si="7"/>
        <v>0</v>
      </c>
    </row>
    <row r="40" spans="1:55" x14ac:dyDescent="0.25">
      <c r="A40" s="8" t="s">
        <v>61</v>
      </c>
      <c r="B40" s="5" t="str">
        <f t="shared" si="0"/>
        <v>34630</v>
      </c>
      <c r="C40" s="5" t="str">
        <f t="shared" si="1"/>
        <v>Z003</v>
      </c>
      <c r="D40" s="8" t="s">
        <v>62</v>
      </c>
      <c r="E40" s="8" t="s">
        <v>35</v>
      </c>
      <c r="F40" s="8" t="s">
        <v>34</v>
      </c>
      <c r="G40" s="6">
        <f t="shared" si="2"/>
        <v>0</v>
      </c>
      <c r="H40" s="6">
        <f t="shared" si="3"/>
        <v>0</v>
      </c>
      <c r="I40" s="6">
        <f t="shared" si="4"/>
        <v>0</v>
      </c>
      <c r="J40" s="6">
        <f t="shared" si="5"/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9">
        <v>0</v>
      </c>
      <c r="AE40" s="9">
        <v>0</v>
      </c>
      <c r="AF40" s="9">
        <v>0</v>
      </c>
      <c r="AG40" s="9">
        <v>0</v>
      </c>
      <c r="AH40" s="9">
        <v>0</v>
      </c>
      <c r="AI40" s="9">
        <v>0</v>
      </c>
      <c r="AJ40" s="9">
        <v>0</v>
      </c>
      <c r="AK40" s="9">
        <v>0</v>
      </c>
      <c r="AL40" s="9">
        <v>0</v>
      </c>
      <c r="AM40" s="9">
        <v>0</v>
      </c>
      <c r="AN40" s="9">
        <v>0</v>
      </c>
      <c r="AO40" s="9">
        <v>0</v>
      </c>
      <c r="AP40" s="9">
        <v>0</v>
      </c>
      <c r="AQ40" s="9">
        <v>0</v>
      </c>
      <c r="AR40" s="9">
        <v>0</v>
      </c>
      <c r="AS40" s="9">
        <v>0</v>
      </c>
      <c r="AT40" s="9">
        <v>0</v>
      </c>
      <c r="AU40" s="9">
        <v>0</v>
      </c>
      <c r="AV40" s="9">
        <v>0</v>
      </c>
      <c r="AW40" s="9">
        <v>0</v>
      </c>
      <c r="AX40" s="9">
        <v>0</v>
      </c>
      <c r="AY40" s="9">
        <v>0</v>
      </c>
      <c r="AZ40" s="9">
        <v>0</v>
      </c>
      <c r="BA40" s="9">
        <v>0</v>
      </c>
      <c r="BB40" s="9">
        <f t="shared" si="6"/>
        <v>0</v>
      </c>
      <c r="BC40" s="9">
        <f t="shared" si="7"/>
        <v>0</v>
      </c>
    </row>
    <row r="41" spans="1:55" x14ac:dyDescent="0.25">
      <c r="A41" s="8" t="s">
        <v>61</v>
      </c>
      <c r="B41" s="5" t="str">
        <f t="shared" si="0"/>
        <v>34630</v>
      </c>
      <c r="C41" s="5" t="str">
        <f t="shared" si="1"/>
        <v>A003</v>
      </c>
      <c r="D41" s="8" t="s">
        <v>78</v>
      </c>
      <c r="E41" s="8" t="s">
        <v>35</v>
      </c>
      <c r="F41" s="8" t="s">
        <v>34</v>
      </c>
      <c r="G41" s="6">
        <f t="shared" si="2"/>
        <v>0</v>
      </c>
      <c r="H41" s="6">
        <f t="shared" si="3"/>
        <v>0</v>
      </c>
      <c r="I41" s="6">
        <f t="shared" si="4"/>
        <v>0</v>
      </c>
      <c r="J41" s="6">
        <f t="shared" si="5"/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9">
        <v>0</v>
      </c>
      <c r="AE41" s="9">
        <v>0</v>
      </c>
      <c r="AF41" s="9">
        <v>0</v>
      </c>
      <c r="AG41" s="9">
        <v>0</v>
      </c>
      <c r="AH41" s="9">
        <v>0</v>
      </c>
      <c r="AI41" s="9">
        <v>0</v>
      </c>
      <c r="AJ41" s="9">
        <v>0</v>
      </c>
      <c r="AK41" s="9">
        <v>0</v>
      </c>
      <c r="AL41" s="9">
        <v>0</v>
      </c>
      <c r="AM41" s="9">
        <v>0</v>
      </c>
      <c r="AN41" s="9">
        <v>0</v>
      </c>
      <c r="AO41" s="9">
        <v>0</v>
      </c>
      <c r="AP41" s="9">
        <v>0</v>
      </c>
      <c r="AQ41" s="9">
        <v>0</v>
      </c>
      <c r="AR41" s="9">
        <v>0</v>
      </c>
      <c r="AS41" s="9">
        <v>0</v>
      </c>
      <c r="AT41" s="9">
        <v>0</v>
      </c>
      <c r="AU41" s="9">
        <v>0</v>
      </c>
      <c r="AV41" s="9">
        <v>0</v>
      </c>
      <c r="AW41" s="9">
        <v>0</v>
      </c>
      <c r="AX41" s="9">
        <v>0</v>
      </c>
      <c r="AY41" s="9">
        <v>0</v>
      </c>
      <c r="AZ41" s="9">
        <v>0</v>
      </c>
      <c r="BA41" s="9">
        <v>0</v>
      </c>
      <c r="BB41" s="9">
        <f t="shared" si="6"/>
        <v>0</v>
      </c>
      <c r="BC41" s="9">
        <f t="shared" si="7"/>
        <v>0</v>
      </c>
    </row>
    <row r="42" spans="1:55" x14ac:dyDescent="0.25">
      <c r="A42" s="8" t="s">
        <v>79</v>
      </c>
      <c r="B42" s="5" t="str">
        <f t="shared" si="0"/>
        <v>34650</v>
      </c>
      <c r="C42" s="5" t="str">
        <f t="shared" si="1"/>
        <v>Z008</v>
      </c>
      <c r="D42" s="8" t="s">
        <v>88</v>
      </c>
      <c r="E42" s="8" t="s">
        <v>90</v>
      </c>
      <c r="F42" s="8" t="s">
        <v>89</v>
      </c>
      <c r="G42" s="6">
        <f t="shared" si="2"/>
        <v>0</v>
      </c>
      <c r="H42" s="6">
        <f t="shared" si="3"/>
        <v>0</v>
      </c>
      <c r="I42" s="6">
        <f t="shared" si="4"/>
        <v>219.68</v>
      </c>
      <c r="J42" s="6">
        <f t="shared" si="5"/>
        <v>-219.68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219.68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0</v>
      </c>
      <c r="AC42" s="9">
        <v>0</v>
      </c>
      <c r="AD42" s="9">
        <v>0</v>
      </c>
      <c r="AE42" s="9">
        <v>0</v>
      </c>
      <c r="AF42" s="9">
        <v>0</v>
      </c>
      <c r="AG42" s="9">
        <v>219.68</v>
      </c>
      <c r="AH42" s="9">
        <v>0</v>
      </c>
      <c r="AI42" s="9">
        <v>0</v>
      </c>
      <c r="AJ42" s="9">
        <v>0</v>
      </c>
      <c r="AK42" s="9">
        <v>0</v>
      </c>
      <c r="AL42" s="9">
        <v>0</v>
      </c>
      <c r="AM42" s="9">
        <v>0</v>
      </c>
      <c r="AN42" s="9">
        <v>0</v>
      </c>
      <c r="AO42" s="9">
        <v>0</v>
      </c>
      <c r="AP42" s="9">
        <v>0</v>
      </c>
      <c r="AQ42" s="9">
        <v>0</v>
      </c>
      <c r="AR42" s="9">
        <v>0</v>
      </c>
      <c r="AS42" s="9">
        <v>0</v>
      </c>
      <c r="AT42" s="9">
        <v>0</v>
      </c>
      <c r="AU42" s="9">
        <v>0</v>
      </c>
      <c r="AV42" s="9">
        <v>0</v>
      </c>
      <c r="AW42" s="9">
        <v>0</v>
      </c>
      <c r="AX42" s="9">
        <v>0</v>
      </c>
      <c r="AY42" s="9">
        <v>0</v>
      </c>
      <c r="AZ42" s="9">
        <v>0</v>
      </c>
      <c r="BA42" s="9">
        <v>219.68</v>
      </c>
      <c r="BB42" s="9">
        <f t="shared" si="6"/>
        <v>219.68</v>
      </c>
      <c r="BC42" s="9">
        <f t="shared" si="7"/>
        <v>219.68</v>
      </c>
    </row>
    <row r="43" spans="1:55" x14ac:dyDescent="0.25">
      <c r="A43" s="8" t="s">
        <v>79</v>
      </c>
      <c r="B43" s="5" t="str">
        <f t="shared" si="0"/>
        <v>34670</v>
      </c>
      <c r="C43" s="5" t="str">
        <f t="shared" si="1"/>
        <v>Z008</v>
      </c>
      <c r="D43" s="8" t="s">
        <v>92</v>
      </c>
      <c r="E43" s="8" t="s">
        <v>90</v>
      </c>
      <c r="F43" s="8" t="s">
        <v>89</v>
      </c>
      <c r="G43" s="6">
        <f t="shared" si="2"/>
        <v>0</v>
      </c>
      <c r="H43" s="6">
        <f t="shared" si="3"/>
        <v>0</v>
      </c>
      <c r="I43" s="6">
        <f t="shared" si="4"/>
        <v>0</v>
      </c>
      <c r="J43" s="6">
        <f t="shared" si="5"/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  <c r="AC43" s="9">
        <v>0</v>
      </c>
      <c r="AD43" s="9">
        <v>0</v>
      </c>
      <c r="AE43" s="9">
        <v>0</v>
      </c>
      <c r="AF43" s="9">
        <v>0</v>
      </c>
      <c r="AG43" s="9">
        <v>0</v>
      </c>
      <c r="AH43" s="9">
        <v>0</v>
      </c>
      <c r="AI43" s="9">
        <v>0</v>
      </c>
      <c r="AJ43" s="9">
        <v>0</v>
      </c>
      <c r="AK43" s="9">
        <v>0</v>
      </c>
      <c r="AL43" s="9">
        <v>0</v>
      </c>
      <c r="AM43" s="9">
        <v>0</v>
      </c>
      <c r="AN43" s="9">
        <v>0</v>
      </c>
      <c r="AO43" s="9">
        <v>0</v>
      </c>
      <c r="AP43" s="9">
        <v>0</v>
      </c>
      <c r="AQ43" s="9">
        <v>0</v>
      </c>
      <c r="AR43" s="9">
        <v>0</v>
      </c>
      <c r="AS43" s="9">
        <v>0</v>
      </c>
      <c r="AT43" s="9">
        <v>0</v>
      </c>
      <c r="AU43" s="9">
        <v>0</v>
      </c>
      <c r="AV43" s="9">
        <v>0</v>
      </c>
      <c r="AW43" s="9">
        <v>0</v>
      </c>
      <c r="AX43" s="9">
        <v>0</v>
      </c>
      <c r="AY43" s="9">
        <v>0</v>
      </c>
      <c r="AZ43" s="9">
        <v>0</v>
      </c>
      <c r="BA43" s="9">
        <v>0</v>
      </c>
      <c r="BB43" s="9">
        <f t="shared" si="6"/>
        <v>0</v>
      </c>
      <c r="BC43" s="9">
        <f t="shared" si="7"/>
        <v>0</v>
      </c>
    </row>
    <row r="44" spans="1:55" x14ac:dyDescent="0.25">
      <c r="A44" s="8" t="s">
        <v>79</v>
      </c>
      <c r="B44" s="5" t="str">
        <f t="shared" si="0"/>
        <v>34650</v>
      </c>
      <c r="C44" s="5" t="str">
        <f t="shared" si="1"/>
        <v>A008</v>
      </c>
      <c r="D44" s="8" t="s">
        <v>122</v>
      </c>
      <c r="E44" s="8" t="s">
        <v>90</v>
      </c>
      <c r="F44" s="8" t="s">
        <v>89</v>
      </c>
      <c r="G44" s="6">
        <f t="shared" si="2"/>
        <v>0</v>
      </c>
      <c r="H44" s="6">
        <f t="shared" si="3"/>
        <v>0</v>
      </c>
      <c r="I44" s="6">
        <f t="shared" si="4"/>
        <v>0</v>
      </c>
      <c r="J44" s="6">
        <f t="shared" si="5"/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  <c r="AC44" s="9">
        <v>0</v>
      </c>
      <c r="AD44" s="9">
        <v>0</v>
      </c>
      <c r="AE44" s="9">
        <v>0</v>
      </c>
      <c r="AF44" s="9">
        <v>0</v>
      </c>
      <c r="AG44" s="9">
        <v>0</v>
      </c>
      <c r="AH44" s="9">
        <v>0</v>
      </c>
      <c r="AI44" s="9">
        <v>0</v>
      </c>
      <c r="AJ44" s="9">
        <v>0</v>
      </c>
      <c r="AK44" s="9">
        <v>0</v>
      </c>
      <c r="AL44" s="9">
        <v>0</v>
      </c>
      <c r="AM44" s="9">
        <v>0</v>
      </c>
      <c r="AN44" s="9">
        <v>0</v>
      </c>
      <c r="AO44" s="9">
        <v>0</v>
      </c>
      <c r="AP44" s="9">
        <v>0</v>
      </c>
      <c r="AQ44" s="9">
        <v>0</v>
      </c>
      <c r="AR44" s="9">
        <v>0</v>
      </c>
      <c r="AS44" s="9">
        <v>0</v>
      </c>
      <c r="AT44" s="9">
        <v>0</v>
      </c>
      <c r="AU44" s="9">
        <v>0</v>
      </c>
      <c r="AV44" s="9">
        <v>0</v>
      </c>
      <c r="AW44" s="9">
        <v>0</v>
      </c>
      <c r="AX44" s="9">
        <v>0</v>
      </c>
      <c r="AY44" s="9">
        <v>0</v>
      </c>
      <c r="AZ44" s="9">
        <v>0</v>
      </c>
      <c r="BA44" s="9">
        <v>0</v>
      </c>
      <c r="BB44" s="9">
        <f t="shared" si="6"/>
        <v>0</v>
      </c>
      <c r="BC44" s="9">
        <f t="shared" si="7"/>
        <v>0</v>
      </c>
    </row>
    <row r="45" spans="1:55" x14ac:dyDescent="0.25">
      <c r="A45" s="8" t="s">
        <v>79</v>
      </c>
      <c r="B45" s="5" t="str">
        <f t="shared" si="0"/>
        <v>34670</v>
      </c>
      <c r="C45" s="5" t="str">
        <f t="shared" si="1"/>
        <v>A008</v>
      </c>
      <c r="D45" s="8" t="s">
        <v>124</v>
      </c>
      <c r="E45" s="8" t="s">
        <v>90</v>
      </c>
      <c r="F45" s="8" t="s">
        <v>89</v>
      </c>
      <c r="G45" s="6">
        <f t="shared" si="2"/>
        <v>0</v>
      </c>
      <c r="H45" s="6">
        <f t="shared" si="3"/>
        <v>0</v>
      </c>
      <c r="I45" s="6">
        <f t="shared" si="4"/>
        <v>0</v>
      </c>
      <c r="J45" s="6">
        <f t="shared" si="5"/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  <c r="AD45" s="9">
        <v>0</v>
      </c>
      <c r="AE45" s="9">
        <v>0</v>
      </c>
      <c r="AF45" s="9">
        <v>0</v>
      </c>
      <c r="AG45" s="9">
        <v>0</v>
      </c>
      <c r="AH45" s="9">
        <v>0</v>
      </c>
      <c r="AI45" s="9">
        <v>0</v>
      </c>
      <c r="AJ45" s="9">
        <v>0</v>
      </c>
      <c r="AK45" s="9">
        <v>0</v>
      </c>
      <c r="AL45" s="9">
        <v>0</v>
      </c>
      <c r="AM45" s="9">
        <v>0</v>
      </c>
      <c r="AN45" s="9">
        <v>0</v>
      </c>
      <c r="AO45" s="9">
        <v>0</v>
      </c>
      <c r="AP45" s="9">
        <v>0</v>
      </c>
      <c r="AQ45" s="9">
        <v>0</v>
      </c>
      <c r="AR45" s="9">
        <v>0</v>
      </c>
      <c r="AS45" s="9">
        <v>0</v>
      </c>
      <c r="AT45" s="9">
        <v>0</v>
      </c>
      <c r="AU45" s="9">
        <v>0</v>
      </c>
      <c r="AV45" s="9">
        <v>0</v>
      </c>
      <c r="AW45" s="9">
        <v>0</v>
      </c>
      <c r="AX45" s="9">
        <v>0</v>
      </c>
      <c r="AY45" s="9">
        <v>0</v>
      </c>
      <c r="AZ45" s="9">
        <v>0</v>
      </c>
      <c r="BA45" s="9">
        <v>0</v>
      </c>
      <c r="BB45" s="9">
        <f t="shared" si="6"/>
        <v>0</v>
      </c>
      <c r="BC45" s="9">
        <f t="shared" si="7"/>
        <v>0</v>
      </c>
    </row>
    <row r="46" spans="1:55" x14ac:dyDescent="0.25">
      <c r="A46" s="8" t="s">
        <v>79</v>
      </c>
      <c r="B46" s="5" t="str">
        <f t="shared" si="0"/>
        <v>31650</v>
      </c>
      <c r="C46" s="5" t="str">
        <f t="shared" si="1"/>
        <v>Z000</v>
      </c>
      <c r="D46" s="8" t="s">
        <v>80</v>
      </c>
      <c r="E46" s="8" t="s">
        <v>82</v>
      </c>
      <c r="F46" s="8" t="s">
        <v>81</v>
      </c>
      <c r="G46" s="6">
        <f t="shared" si="2"/>
        <v>0</v>
      </c>
      <c r="H46" s="6">
        <f t="shared" si="3"/>
        <v>0</v>
      </c>
      <c r="I46" s="6">
        <f t="shared" si="4"/>
        <v>0</v>
      </c>
      <c r="J46" s="6">
        <f t="shared" si="5"/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  <c r="AD46" s="9">
        <v>0</v>
      </c>
      <c r="AE46" s="9">
        <v>0</v>
      </c>
      <c r="AF46" s="9">
        <v>0</v>
      </c>
      <c r="AG46" s="9">
        <v>0</v>
      </c>
      <c r="AH46" s="9">
        <v>0</v>
      </c>
      <c r="AI46" s="9">
        <v>0</v>
      </c>
      <c r="AJ46" s="9">
        <v>0</v>
      </c>
      <c r="AK46" s="9">
        <v>0</v>
      </c>
      <c r="AL46" s="9">
        <v>0</v>
      </c>
      <c r="AM46" s="9">
        <v>0</v>
      </c>
      <c r="AN46" s="9">
        <v>0</v>
      </c>
      <c r="AO46" s="9">
        <v>0</v>
      </c>
      <c r="AP46" s="9">
        <v>0</v>
      </c>
      <c r="AQ46" s="9">
        <v>0</v>
      </c>
      <c r="AR46" s="9">
        <v>0</v>
      </c>
      <c r="AS46" s="9">
        <v>0</v>
      </c>
      <c r="AT46" s="9">
        <v>0</v>
      </c>
      <c r="AU46" s="9">
        <v>0</v>
      </c>
      <c r="AV46" s="9">
        <v>0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9">
        <f t="shared" si="6"/>
        <v>0</v>
      </c>
      <c r="BC46" s="9">
        <f t="shared" si="7"/>
        <v>0</v>
      </c>
    </row>
    <row r="47" spans="1:55" x14ac:dyDescent="0.25">
      <c r="A47" s="8" t="s">
        <v>79</v>
      </c>
      <c r="B47" s="5" t="str">
        <f t="shared" si="0"/>
        <v>34650</v>
      </c>
      <c r="C47" s="5" t="str">
        <f t="shared" si="1"/>
        <v>Z000</v>
      </c>
      <c r="D47" s="8" t="s">
        <v>87</v>
      </c>
      <c r="E47" s="8" t="s">
        <v>82</v>
      </c>
      <c r="F47" s="8" t="s">
        <v>81</v>
      </c>
      <c r="G47" s="6">
        <f t="shared" si="2"/>
        <v>35791.68</v>
      </c>
      <c r="H47" s="6">
        <f t="shared" si="3"/>
        <v>-35791.68</v>
      </c>
      <c r="I47" s="6">
        <f t="shared" si="4"/>
        <v>9954.42</v>
      </c>
      <c r="J47" s="6">
        <f t="shared" si="5"/>
        <v>25837.260000000002</v>
      </c>
      <c r="K47" s="9">
        <v>35791.68</v>
      </c>
      <c r="L47" s="9">
        <v>0</v>
      </c>
      <c r="M47" s="9">
        <v>-35791.68</v>
      </c>
      <c r="N47" s="9">
        <v>0</v>
      </c>
      <c r="O47" s="9">
        <v>0</v>
      </c>
      <c r="P47" s="9">
        <v>0</v>
      </c>
      <c r="Q47" s="9">
        <v>0</v>
      </c>
      <c r="R47" s="9">
        <v>9656.16</v>
      </c>
      <c r="S47" s="9">
        <v>0</v>
      </c>
      <c r="T47" s="9">
        <v>0</v>
      </c>
      <c r="U47" s="9">
        <v>0</v>
      </c>
      <c r="V47" s="9">
        <v>298.26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  <c r="AD47" s="9">
        <v>0</v>
      </c>
      <c r="AE47" s="9">
        <v>0</v>
      </c>
      <c r="AF47" s="9">
        <v>0</v>
      </c>
      <c r="AG47" s="9">
        <v>-25837.26</v>
      </c>
      <c r="AH47" s="9">
        <v>0</v>
      </c>
      <c r="AI47" s="9">
        <v>0</v>
      </c>
      <c r="AJ47" s="9">
        <v>0</v>
      </c>
      <c r="AK47" s="9">
        <v>0</v>
      </c>
      <c r="AL47" s="9">
        <v>17895.84</v>
      </c>
      <c r="AM47" s="9">
        <v>0</v>
      </c>
      <c r="AN47" s="9">
        <v>0</v>
      </c>
      <c r="AO47" s="9">
        <v>0</v>
      </c>
      <c r="AP47" s="9">
        <v>0</v>
      </c>
      <c r="AQ47" s="9">
        <v>0</v>
      </c>
      <c r="AR47" s="9">
        <v>0</v>
      </c>
      <c r="AS47" s="9">
        <v>0</v>
      </c>
      <c r="AT47" s="9">
        <v>0</v>
      </c>
      <c r="AU47" s="9">
        <v>0</v>
      </c>
      <c r="AV47" s="9">
        <v>0</v>
      </c>
      <c r="AW47" s="9">
        <v>0</v>
      </c>
      <c r="AX47" s="9">
        <v>0</v>
      </c>
      <c r="AY47" s="9">
        <v>0</v>
      </c>
      <c r="AZ47" s="9">
        <v>0</v>
      </c>
      <c r="BA47" s="9">
        <v>-25837.26</v>
      </c>
      <c r="BB47" s="9">
        <f t="shared" si="6"/>
        <v>9656.16</v>
      </c>
      <c r="BC47" s="9">
        <f t="shared" si="7"/>
        <v>-25837.26</v>
      </c>
    </row>
    <row r="48" spans="1:55" x14ac:dyDescent="0.25">
      <c r="A48" s="8" t="s">
        <v>79</v>
      </c>
      <c r="B48" s="5" t="str">
        <f t="shared" si="0"/>
        <v>34650</v>
      </c>
      <c r="C48" s="5" t="str">
        <f t="shared" si="1"/>
        <v>A000</v>
      </c>
      <c r="D48" s="8" t="s">
        <v>121</v>
      </c>
      <c r="E48" s="8" t="s">
        <v>82</v>
      </c>
      <c r="F48" s="8" t="s">
        <v>81</v>
      </c>
      <c r="G48" s="6">
        <f t="shared" si="2"/>
        <v>0</v>
      </c>
      <c r="H48" s="6">
        <f t="shared" si="3"/>
        <v>0</v>
      </c>
      <c r="I48" s="6">
        <f t="shared" si="4"/>
        <v>0</v>
      </c>
      <c r="J48" s="6">
        <f t="shared" si="5"/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  <c r="AD48" s="9">
        <v>0</v>
      </c>
      <c r="AE48" s="9">
        <v>0</v>
      </c>
      <c r="AF48" s="9">
        <v>0</v>
      </c>
      <c r="AG48" s="9">
        <v>0</v>
      </c>
      <c r="AH48" s="9">
        <v>0</v>
      </c>
      <c r="AI48" s="9">
        <v>0</v>
      </c>
      <c r="AJ48" s="9">
        <v>0</v>
      </c>
      <c r="AK48" s="9">
        <v>0</v>
      </c>
      <c r="AL48" s="9">
        <v>0</v>
      </c>
      <c r="AM48" s="9">
        <v>0</v>
      </c>
      <c r="AN48" s="9">
        <v>0</v>
      </c>
      <c r="AO48" s="9">
        <v>0</v>
      </c>
      <c r="AP48" s="9">
        <v>0</v>
      </c>
      <c r="AQ48" s="9">
        <v>0</v>
      </c>
      <c r="AR48" s="9">
        <v>0</v>
      </c>
      <c r="AS48" s="9">
        <v>0</v>
      </c>
      <c r="AT48" s="9">
        <v>0</v>
      </c>
      <c r="AU48" s="9">
        <v>0</v>
      </c>
      <c r="AV48" s="9">
        <v>0</v>
      </c>
      <c r="AW48" s="9">
        <v>0</v>
      </c>
      <c r="AX48" s="9">
        <v>0</v>
      </c>
      <c r="AY48" s="9">
        <v>0</v>
      </c>
      <c r="AZ48" s="9">
        <v>0</v>
      </c>
      <c r="BA48" s="9">
        <v>0</v>
      </c>
      <c r="BB48" s="9">
        <f t="shared" si="6"/>
        <v>0</v>
      </c>
      <c r="BC48" s="9">
        <f t="shared" si="7"/>
        <v>0</v>
      </c>
    </row>
    <row r="49" spans="1:55" x14ac:dyDescent="0.25">
      <c r="A49" s="8" t="s">
        <v>32</v>
      </c>
      <c r="B49" s="5" t="str">
        <f t="shared" si="0"/>
        <v>34670</v>
      </c>
      <c r="C49" s="5" t="str">
        <f t="shared" si="1"/>
        <v>Z000</v>
      </c>
      <c r="D49" s="8" t="s">
        <v>36</v>
      </c>
      <c r="E49" s="8" t="s">
        <v>38</v>
      </c>
      <c r="F49" s="8" t="s">
        <v>37</v>
      </c>
      <c r="G49" s="6">
        <f t="shared" si="2"/>
        <v>0</v>
      </c>
      <c r="H49" s="6">
        <f t="shared" si="3"/>
        <v>0</v>
      </c>
      <c r="I49" s="6">
        <f t="shared" si="4"/>
        <v>0</v>
      </c>
      <c r="J49" s="6">
        <f t="shared" si="5"/>
        <v>0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  <c r="AD49" s="9">
        <v>0</v>
      </c>
      <c r="AE49" s="9">
        <v>0</v>
      </c>
      <c r="AF49" s="9">
        <v>0</v>
      </c>
      <c r="AG49" s="9">
        <v>0</v>
      </c>
      <c r="AH49" s="9">
        <v>0</v>
      </c>
      <c r="AI49" s="9">
        <v>0</v>
      </c>
      <c r="AJ49" s="9">
        <v>0</v>
      </c>
      <c r="AK49" s="9">
        <v>0</v>
      </c>
      <c r="AL49" s="9">
        <v>0</v>
      </c>
      <c r="AM49" s="9">
        <v>0</v>
      </c>
      <c r="AN49" s="9">
        <v>0</v>
      </c>
      <c r="AO49" s="9">
        <v>0</v>
      </c>
      <c r="AP49" s="9">
        <v>0</v>
      </c>
      <c r="AQ49" s="9">
        <v>0</v>
      </c>
      <c r="AR49" s="9">
        <v>0</v>
      </c>
      <c r="AS49" s="9">
        <v>0</v>
      </c>
      <c r="AT49" s="9">
        <v>0</v>
      </c>
      <c r="AU49" s="9">
        <v>0</v>
      </c>
      <c r="AV49" s="9">
        <v>0</v>
      </c>
      <c r="AW49" s="9">
        <v>0</v>
      </c>
      <c r="AX49" s="9">
        <v>0</v>
      </c>
      <c r="AY49" s="9">
        <v>0</v>
      </c>
      <c r="AZ49" s="9">
        <v>0</v>
      </c>
      <c r="BA49" s="9">
        <v>0</v>
      </c>
      <c r="BB49" s="9">
        <f t="shared" si="6"/>
        <v>0</v>
      </c>
      <c r="BC49" s="9">
        <f t="shared" si="7"/>
        <v>0</v>
      </c>
    </row>
    <row r="50" spans="1:55" x14ac:dyDescent="0.25">
      <c r="A50" s="8" t="s">
        <v>61</v>
      </c>
      <c r="B50" s="5" t="str">
        <f t="shared" si="0"/>
        <v>34670</v>
      </c>
      <c r="C50" s="5" t="str">
        <f t="shared" si="1"/>
        <v>Z000</v>
      </c>
      <c r="D50" s="8" t="s">
        <v>63</v>
      </c>
      <c r="E50" s="8" t="s">
        <v>38</v>
      </c>
      <c r="F50" s="8" t="s">
        <v>37</v>
      </c>
      <c r="G50" s="6">
        <f t="shared" si="2"/>
        <v>0</v>
      </c>
      <c r="H50" s="6">
        <f t="shared" si="3"/>
        <v>0</v>
      </c>
      <c r="I50" s="6">
        <f t="shared" si="4"/>
        <v>0</v>
      </c>
      <c r="J50" s="6">
        <f t="shared" si="5"/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0</v>
      </c>
      <c r="AF50" s="9">
        <v>0</v>
      </c>
      <c r="AG50" s="9">
        <v>0</v>
      </c>
      <c r="AH50" s="9">
        <v>0</v>
      </c>
      <c r="AI50" s="9">
        <v>0</v>
      </c>
      <c r="AJ50" s="9">
        <v>0</v>
      </c>
      <c r="AK50" s="9">
        <v>0</v>
      </c>
      <c r="AL50" s="9">
        <v>0</v>
      </c>
      <c r="AM50" s="9">
        <v>0</v>
      </c>
      <c r="AN50" s="9">
        <v>0</v>
      </c>
      <c r="AO50" s="9">
        <v>0</v>
      </c>
      <c r="AP50" s="9">
        <v>0</v>
      </c>
      <c r="AQ50" s="9">
        <v>0</v>
      </c>
      <c r="AR50" s="9">
        <v>0</v>
      </c>
      <c r="AS50" s="9">
        <v>0</v>
      </c>
      <c r="AT50" s="9">
        <v>0</v>
      </c>
      <c r="AU50" s="9">
        <v>0</v>
      </c>
      <c r="AV50" s="9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9">
        <f t="shared" si="6"/>
        <v>0</v>
      </c>
      <c r="BC50" s="9">
        <f t="shared" si="7"/>
        <v>0</v>
      </c>
    </row>
    <row r="51" spans="1:55" x14ac:dyDescent="0.25">
      <c r="A51" s="8" t="s">
        <v>79</v>
      </c>
      <c r="B51" s="5" t="str">
        <f t="shared" si="0"/>
        <v>31670</v>
      </c>
      <c r="C51" s="5" t="str">
        <f t="shared" si="1"/>
        <v>Z000</v>
      </c>
      <c r="D51" s="8" t="s">
        <v>83</v>
      </c>
      <c r="E51" s="8" t="s">
        <v>38</v>
      </c>
      <c r="F51" s="8" t="s">
        <v>37</v>
      </c>
      <c r="G51" s="6">
        <f t="shared" si="2"/>
        <v>0</v>
      </c>
      <c r="H51" s="6">
        <f t="shared" si="3"/>
        <v>0</v>
      </c>
      <c r="I51" s="6">
        <f t="shared" si="4"/>
        <v>0</v>
      </c>
      <c r="J51" s="6">
        <f t="shared" si="5"/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  <c r="AD51" s="9">
        <v>0</v>
      </c>
      <c r="AE51" s="9">
        <v>0</v>
      </c>
      <c r="AF51" s="9">
        <v>0</v>
      </c>
      <c r="AG51" s="9">
        <v>0</v>
      </c>
      <c r="AH51" s="9">
        <v>0</v>
      </c>
      <c r="AI51" s="9">
        <v>0</v>
      </c>
      <c r="AJ51" s="9">
        <v>0</v>
      </c>
      <c r="AK51" s="9">
        <v>0</v>
      </c>
      <c r="AL51" s="9">
        <v>0</v>
      </c>
      <c r="AM51" s="9">
        <v>0</v>
      </c>
      <c r="AN51" s="9">
        <v>0</v>
      </c>
      <c r="AO51" s="9">
        <v>0</v>
      </c>
      <c r="AP51" s="9">
        <v>0</v>
      </c>
      <c r="AQ51" s="9">
        <v>0</v>
      </c>
      <c r="AR51" s="9">
        <v>0</v>
      </c>
      <c r="AS51" s="9">
        <v>0</v>
      </c>
      <c r="AT51" s="9">
        <v>0</v>
      </c>
      <c r="AU51" s="9">
        <v>0</v>
      </c>
      <c r="AV51" s="9">
        <v>0</v>
      </c>
      <c r="AW51" s="9">
        <v>0</v>
      </c>
      <c r="AX51" s="9">
        <v>0</v>
      </c>
      <c r="AY51" s="9">
        <v>0</v>
      </c>
      <c r="AZ51" s="9">
        <v>0</v>
      </c>
      <c r="BA51" s="9">
        <v>0</v>
      </c>
      <c r="BB51" s="9">
        <f t="shared" si="6"/>
        <v>0</v>
      </c>
      <c r="BC51" s="9">
        <f t="shared" si="7"/>
        <v>0</v>
      </c>
    </row>
    <row r="52" spans="1:55" x14ac:dyDescent="0.25">
      <c r="A52" s="8" t="s">
        <v>79</v>
      </c>
      <c r="B52" s="5" t="str">
        <f t="shared" si="0"/>
        <v>34670</v>
      </c>
      <c r="C52" s="5" t="str">
        <f t="shared" si="1"/>
        <v>Z000</v>
      </c>
      <c r="D52" s="8" t="s">
        <v>91</v>
      </c>
      <c r="E52" s="8" t="s">
        <v>38</v>
      </c>
      <c r="F52" s="8" t="s">
        <v>37</v>
      </c>
      <c r="G52" s="6">
        <f>+K52+L52+N52+O52+P52-Q52-58029.31</f>
        <v>902024.66999999993</v>
      </c>
      <c r="H52" s="6">
        <f>+M52+58029.31</f>
        <v>-902024.66999999993</v>
      </c>
      <c r="I52" s="6">
        <f>SUM(R52:AF52)+AI52-58029.31</f>
        <v>902024.66999999993</v>
      </c>
      <c r="J52" s="6">
        <f t="shared" si="5"/>
        <v>0</v>
      </c>
      <c r="K52" s="9">
        <v>1102133.8999999999</v>
      </c>
      <c r="L52" s="9">
        <v>3748.32</v>
      </c>
      <c r="M52" s="9">
        <v>-960053.98</v>
      </c>
      <c r="N52" s="9">
        <v>0</v>
      </c>
      <c r="O52" s="9">
        <v>-145828.24</v>
      </c>
      <c r="P52" s="9">
        <v>0</v>
      </c>
      <c r="Q52" s="9">
        <v>0</v>
      </c>
      <c r="R52" s="9">
        <v>679226.27</v>
      </c>
      <c r="S52" s="9">
        <v>0</v>
      </c>
      <c r="T52" s="9">
        <v>0</v>
      </c>
      <c r="U52" s="9">
        <v>0</v>
      </c>
      <c r="V52" s="9">
        <v>5736.92</v>
      </c>
      <c r="W52" s="9">
        <v>0</v>
      </c>
      <c r="X52" s="9">
        <v>0</v>
      </c>
      <c r="Y52" s="9">
        <v>0</v>
      </c>
      <c r="Z52" s="9">
        <v>275090.78999999998</v>
      </c>
      <c r="AA52" s="9">
        <v>0</v>
      </c>
      <c r="AB52" s="9">
        <v>0</v>
      </c>
      <c r="AC52" s="9">
        <v>0</v>
      </c>
      <c r="AD52" s="9">
        <v>0</v>
      </c>
      <c r="AE52" s="9">
        <v>0</v>
      </c>
      <c r="AF52" s="9">
        <v>0</v>
      </c>
      <c r="AG52" s="9">
        <v>0</v>
      </c>
      <c r="AH52" s="9">
        <v>0</v>
      </c>
      <c r="AI52" s="9">
        <v>0</v>
      </c>
      <c r="AJ52" s="9">
        <v>0</v>
      </c>
      <c r="AK52" s="9">
        <v>0</v>
      </c>
      <c r="AL52" s="9">
        <v>481901.15</v>
      </c>
      <c r="AM52" s="9">
        <v>0</v>
      </c>
      <c r="AN52" s="9">
        <v>0</v>
      </c>
      <c r="AO52" s="9">
        <v>0</v>
      </c>
      <c r="AP52" s="9">
        <v>0</v>
      </c>
      <c r="AQ52" s="9">
        <v>0</v>
      </c>
      <c r="AR52" s="9">
        <v>0</v>
      </c>
      <c r="AS52" s="9">
        <v>0</v>
      </c>
      <c r="AT52" s="9">
        <v>0</v>
      </c>
      <c r="AU52" s="9">
        <v>0</v>
      </c>
      <c r="AV52" s="9">
        <v>0</v>
      </c>
      <c r="AW52" s="9">
        <v>0</v>
      </c>
      <c r="AX52" s="9">
        <v>0</v>
      </c>
      <c r="AY52" s="9">
        <v>0</v>
      </c>
      <c r="AZ52" s="9">
        <v>0</v>
      </c>
      <c r="BA52" s="9">
        <v>0</v>
      </c>
      <c r="BB52" s="9">
        <f t="shared" si="6"/>
        <v>679226.27</v>
      </c>
      <c r="BC52" s="9">
        <f t="shared" si="7"/>
        <v>0</v>
      </c>
    </row>
    <row r="53" spans="1:55" x14ac:dyDescent="0.25">
      <c r="A53" s="8" t="s">
        <v>79</v>
      </c>
      <c r="B53" s="5" t="str">
        <f t="shared" si="0"/>
        <v>31670</v>
      </c>
      <c r="C53" s="5" t="str">
        <f t="shared" si="1"/>
        <v>A000</v>
      </c>
      <c r="D53" s="8" t="s">
        <v>96</v>
      </c>
      <c r="E53" s="8" t="s">
        <v>38</v>
      </c>
      <c r="F53" s="8" t="s">
        <v>37</v>
      </c>
      <c r="G53" s="6">
        <f t="shared" si="2"/>
        <v>0</v>
      </c>
      <c r="H53" s="6">
        <f t="shared" si="3"/>
        <v>0</v>
      </c>
      <c r="I53" s="6">
        <f t="shared" si="4"/>
        <v>0</v>
      </c>
      <c r="J53" s="6">
        <f t="shared" si="5"/>
        <v>0</v>
      </c>
      <c r="K53" s="9">
        <v>0</v>
      </c>
      <c r="L53" s="9">
        <v>0</v>
      </c>
      <c r="M53" s="9">
        <v>0</v>
      </c>
      <c r="N53" s="9">
        <v>0</v>
      </c>
      <c r="O53" s="9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9">
        <v>0</v>
      </c>
      <c r="AE53" s="9">
        <v>0</v>
      </c>
      <c r="AF53" s="9">
        <v>0</v>
      </c>
      <c r="AG53" s="9">
        <v>0</v>
      </c>
      <c r="AH53" s="9">
        <v>0</v>
      </c>
      <c r="AI53" s="9">
        <v>0</v>
      </c>
      <c r="AJ53" s="9">
        <v>0</v>
      </c>
      <c r="AK53" s="9">
        <v>0</v>
      </c>
      <c r="AL53" s="9">
        <v>0</v>
      </c>
      <c r="AM53" s="9">
        <v>0</v>
      </c>
      <c r="AN53" s="9">
        <v>0</v>
      </c>
      <c r="AO53" s="9">
        <v>0</v>
      </c>
      <c r="AP53" s="9">
        <v>0</v>
      </c>
      <c r="AQ53" s="9">
        <v>0</v>
      </c>
      <c r="AR53" s="9">
        <v>0</v>
      </c>
      <c r="AS53" s="9">
        <v>0</v>
      </c>
      <c r="AT53" s="9">
        <v>0</v>
      </c>
      <c r="AU53" s="9">
        <v>0</v>
      </c>
      <c r="AV53" s="9">
        <v>0</v>
      </c>
      <c r="AW53" s="9">
        <v>0</v>
      </c>
      <c r="AX53" s="9">
        <v>0</v>
      </c>
      <c r="AY53" s="9">
        <v>0</v>
      </c>
      <c r="AZ53" s="9">
        <v>0</v>
      </c>
      <c r="BA53" s="9">
        <v>0</v>
      </c>
      <c r="BB53" s="9">
        <f t="shared" si="6"/>
        <v>0</v>
      </c>
      <c r="BC53" s="9">
        <f t="shared" si="7"/>
        <v>0</v>
      </c>
    </row>
    <row r="54" spans="1:55" x14ac:dyDescent="0.25">
      <c r="A54" s="8" t="s">
        <v>79</v>
      </c>
      <c r="B54" s="5" t="str">
        <f t="shared" si="0"/>
        <v>34670</v>
      </c>
      <c r="C54" s="5" t="str">
        <f t="shared" si="1"/>
        <v>A000</v>
      </c>
      <c r="D54" s="8" t="s">
        <v>123</v>
      </c>
      <c r="E54" s="8" t="s">
        <v>38</v>
      </c>
      <c r="F54" s="8" t="s">
        <v>37</v>
      </c>
      <c r="G54" s="6">
        <f t="shared" si="2"/>
        <v>0</v>
      </c>
      <c r="H54" s="6">
        <f t="shared" si="3"/>
        <v>0</v>
      </c>
      <c r="I54" s="6">
        <f t="shared" si="4"/>
        <v>0</v>
      </c>
      <c r="J54" s="6">
        <f t="shared" si="5"/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9">
        <v>0</v>
      </c>
      <c r="AE54" s="9">
        <v>0</v>
      </c>
      <c r="AF54" s="9">
        <v>0</v>
      </c>
      <c r="AG54" s="9">
        <v>0</v>
      </c>
      <c r="AH54" s="9">
        <v>0</v>
      </c>
      <c r="AI54" s="9">
        <v>0</v>
      </c>
      <c r="AJ54" s="9">
        <v>0</v>
      </c>
      <c r="AK54" s="9">
        <v>0</v>
      </c>
      <c r="AL54" s="9">
        <v>0</v>
      </c>
      <c r="AM54" s="9">
        <v>0</v>
      </c>
      <c r="AN54" s="9">
        <v>0</v>
      </c>
      <c r="AO54" s="9">
        <v>0</v>
      </c>
      <c r="AP54" s="9">
        <v>0</v>
      </c>
      <c r="AQ54" s="9">
        <v>0</v>
      </c>
      <c r="AR54" s="9">
        <v>0</v>
      </c>
      <c r="AS54" s="9">
        <v>0</v>
      </c>
      <c r="AT54" s="9">
        <v>0</v>
      </c>
      <c r="AU54" s="9">
        <v>0</v>
      </c>
      <c r="AV54" s="9">
        <v>0</v>
      </c>
      <c r="AW54" s="9">
        <v>0</v>
      </c>
      <c r="AX54" s="9">
        <v>0</v>
      </c>
      <c r="AY54" s="9">
        <v>0</v>
      </c>
      <c r="AZ54" s="9">
        <v>0</v>
      </c>
      <c r="BA54" s="9">
        <v>0</v>
      </c>
      <c r="BB54" s="9">
        <f t="shared" si="6"/>
        <v>0</v>
      </c>
      <c r="BC54" s="9">
        <f t="shared" si="7"/>
        <v>0</v>
      </c>
    </row>
    <row r="57" spans="1:55" x14ac:dyDescent="0.25">
      <c r="G57" s="9">
        <f t="shared" ref="G57:AL57" si="8">SUM(G4:G56)</f>
        <v>229549791.46000004</v>
      </c>
      <c r="H57" s="9">
        <f t="shared" si="8"/>
        <v>-229549791.46000001</v>
      </c>
      <c r="I57" s="9">
        <f t="shared" si="8"/>
        <v>126451856.26000004</v>
      </c>
      <c r="J57" s="9">
        <f t="shared" si="8"/>
        <v>103097935.20000005</v>
      </c>
      <c r="K57" s="9">
        <f t="shared" si="8"/>
        <v>229885752.93000004</v>
      </c>
      <c r="L57" s="9">
        <f t="shared" si="8"/>
        <v>52807.749999999993</v>
      </c>
      <c r="M57" s="9">
        <f t="shared" si="8"/>
        <v>-229607820.77000001</v>
      </c>
      <c r="N57" s="9">
        <f t="shared" si="8"/>
        <v>0</v>
      </c>
      <c r="O57" s="9">
        <f t="shared" si="8"/>
        <v>-330740.78999999998</v>
      </c>
      <c r="P57" s="9">
        <f t="shared" si="8"/>
        <v>0</v>
      </c>
      <c r="Q57" s="9">
        <f t="shared" si="8"/>
        <v>-0.88</v>
      </c>
      <c r="R57" s="9">
        <f t="shared" si="8"/>
        <v>133869207.09000002</v>
      </c>
      <c r="S57" s="9">
        <f t="shared" si="8"/>
        <v>-7959363.919999999</v>
      </c>
      <c r="T57" s="9">
        <f t="shared" si="8"/>
        <v>0</v>
      </c>
      <c r="U57" s="9">
        <f t="shared" si="8"/>
        <v>0</v>
      </c>
      <c r="V57" s="9">
        <f t="shared" si="8"/>
        <v>332671</v>
      </c>
      <c r="W57" s="9">
        <f t="shared" si="8"/>
        <v>0</v>
      </c>
      <c r="X57" s="9">
        <f t="shared" si="8"/>
        <v>0</v>
      </c>
      <c r="Y57" s="9">
        <f t="shared" si="8"/>
        <v>0</v>
      </c>
      <c r="Z57" s="9">
        <f t="shared" si="8"/>
        <v>223121.87</v>
      </c>
      <c r="AA57" s="9">
        <f t="shared" si="8"/>
        <v>0</v>
      </c>
      <c r="AB57" s="9">
        <f t="shared" si="8"/>
        <v>0</v>
      </c>
      <c r="AC57" s="9">
        <f t="shared" si="8"/>
        <v>710.89999999999986</v>
      </c>
      <c r="AD57" s="9">
        <f t="shared" si="8"/>
        <v>0</v>
      </c>
      <c r="AE57" s="9">
        <f t="shared" si="8"/>
        <v>0</v>
      </c>
      <c r="AF57" s="9">
        <f t="shared" si="8"/>
        <v>-22.46</v>
      </c>
      <c r="AG57" s="9">
        <f t="shared" si="8"/>
        <v>-95182820.810000017</v>
      </c>
      <c r="AH57" s="9">
        <f t="shared" si="8"/>
        <v>-7915114.3900000015</v>
      </c>
      <c r="AI57" s="9">
        <f t="shared" si="8"/>
        <v>43561.09</v>
      </c>
      <c r="AJ57" s="9">
        <f t="shared" si="8"/>
        <v>0</v>
      </c>
      <c r="AK57" s="9">
        <f t="shared" si="8"/>
        <v>0</v>
      </c>
      <c r="AL57" s="9">
        <f t="shared" si="8"/>
        <v>114830305.52999999</v>
      </c>
      <c r="AM57" s="9">
        <f t="shared" ref="AM57:BC57" si="9">SUM(AM4:AM56)</f>
        <v>0</v>
      </c>
      <c r="AN57" s="9">
        <f t="shared" si="9"/>
        <v>0</v>
      </c>
      <c r="AO57" s="9">
        <f t="shared" si="9"/>
        <v>0</v>
      </c>
      <c r="AP57" s="9">
        <f t="shared" si="9"/>
        <v>0</v>
      </c>
      <c r="AQ57" s="9">
        <f t="shared" si="9"/>
        <v>0</v>
      </c>
      <c r="AR57" s="9">
        <f t="shared" si="9"/>
        <v>0</v>
      </c>
      <c r="AS57" s="9">
        <f t="shared" si="9"/>
        <v>0</v>
      </c>
      <c r="AT57" s="9">
        <f t="shared" si="9"/>
        <v>0</v>
      </c>
      <c r="AU57" s="9">
        <f t="shared" si="9"/>
        <v>0</v>
      </c>
      <c r="AV57" s="9">
        <f t="shared" si="9"/>
        <v>0</v>
      </c>
      <c r="AW57" s="9">
        <f t="shared" si="9"/>
        <v>0</v>
      </c>
      <c r="AX57" s="9">
        <f t="shared" si="9"/>
        <v>0</v>
      </c>
      <c r="AY57" s="9">
        <f t="shared" si="9"/>
        <v>0</v>
      </c>
      <c r="AZ57" s="9">
        <f t="shared" si="9"/>
        <v>0</v>
      </c>
      <c r="BA57" s="9">
        <f t="shared" si="9"/>
        <v>-103097935.20000003</v>
      </c>
      <c r="BB57" s="9">
        <f t="shared" si="9"/>
        <v>125909843.16999999</v>
      </c>
      <c r="BC57" s="9">
        <f t="shared" si="9"/>
        <v>-103097935.20000003</v>
      </c>
    </row>
    <row r="59" spans="1:55" x14ac:dyDescent="0.25">
      <c r="J59" s="6">
        <f>+AG59</f>
        <v>-103097935.20000002</v>
      </c>
      <c r="R59" s="9">
        <f>+R57+S57</f>
        <v>125909843.17000002</v>
      </c>
      <c r="AG59" s="9">
        <f>+AG57+AH57</f>
        <v>-103097935.20000002</v>
      </c>
    </row>
    <row r="60" spans="1:55" x14ac:dyDescent="0.25">
      <c r="J60" s="4">
        <f>+J57+J59</f>
        <v>0</v>
      </c>
      <c r="BB60" s="9">
        <f>+R59</f>
        <v>125909843.17000002</v>
      </c>
      <c r="BC60" s="9">
        <f>+AG59</f>
        <v>-103097935.20000002</v>
      </c>
    </row>
    <row r="61" spans="1:55" x14ac:dyDescent="0.25">
      <c r="BB61" s="9">
        <f>+BB57-BB60</f>
        <v>0</v>
      </c>
      <c r="BC61" s="9">
        <f>+BC57-BC60</f>
        <v>0</v>
      </c>
    </row>
    <row r="68" spans="1:55" s="3" customFormat="1" x14ac:dyDescent="0.25">
      <c r="A68" s="1" t="s">
        <v>61</v>
      </c>
      <c r="B68" s="11" t="str">
        <f>LEFT(D68,5)</f>
        <v>34000</v>
      </c>
      <c r="C68" s="11"/>
      <c r="D68" s="1" t="s">
        <v>64</v>
      </c>
      <c r="E68" s="1" t="s">
        <v>41</v>
      </c>
      <c r="F68" s="1" t="s">
        <v>40</v>
      </c>
      <c r="G68" s="10">
        <f>+K68+L68+N68+O68+P68</f>
        <v>3063.52</v>
      </c>
      <c r="H68" s="10">
        <f>+M68</f>
        <v>0</v>
      </c>
      <c r="I68" s="10">
        <f>SUM(R68:AF68)</f>
        <v>0</v>
      </c>
      <c r="J68" s="10">
        <f>+G68-I68</f>
        <v>3063.52</v>
      </c>
      <c r="K68" s="2">
        <v>3063.52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3063.52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33698.720000000001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f>+R68+S68</f>
        <v>0</v>
      </c>
      <c r="BC68" s="2">
        <f>+AG68+AH68</f>
        <v>0</v>
      </c>
    </row>
    <row r="69" spans="1:55" s="3" customFormat="1" x14ac:dyDescent="0.25">
      <c r="A69" s="1" t="s">
        <v>79</v>
      </c>
      <c r="B69" s="11" t="str">
        <f>LEFT(D69,5)</f>
        <v>34000</v>
      </c>
      <c r="C69" s="11"/>
      <c r="D69" s="1" t="s">
        <v>97</v>
      </c>
      <c r="E69" s="1" t="s">
        <v>41</v>
      </c>
      <c r="F69" s="1" t="s">
        <v>40</v>
      </c>
      <c r="G69" s="10">
        <f>+K69+L69+N69+O69+P69</f>
        <v>34919.79</v>
      </c>
      <c r="H69" s="10">
        <f>+M69</f>
        <v>0</v>
      </c>
      <c r="I69" s="10">
        <f>SUM(R69:AF69)</f>
        <v>0</v>
      </c>
      <c r="J69" s="10">
        <f>+G69-I69</f>
        <v>34919.79</v>
      </c>
      <c r="K69" s="2">
        <v>34919.79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34919.79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384117.69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f>+R69+S69</f>
        <v>0</v>
      </c>
      <c r="BC69" s="2">
        <f>+AG69+AH69</f>
        <v>0</v>
      </c>
    </row>
    <row r="89" spans="1:53" x14ac:dyDescent="0.25">
      <c r="A89" s="8" t="s">
        <v>32</v>
      </c>
      <c r="D89" s="8" t="s">
        <v>43</v>
      </c>
      <c r="E89" s="8" t="s">
        <v>45</v>
      </c>
      <c r="F89" s="8" t="s">
        <v>44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1172926.48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32241</v>
      </c>
      <c r="AB89" s="9">
        <v>0</v>
      </c>
      <c r="AC89" s="9">
        <v>0</v>
      </c>
      <c r="AD89" s="9">
        <v>0</v>
      </c>
      <c r="AE89" s="9">
        <v>0</v>
      </c>
      <c r="AF89" s="9">
        <v>0</v>
      </c>
      <c r="AG89" s="9">
        <v>0</v>
      </c>
      <c r="AH89" s="9">
        <v>1205167.48</v>
      </c>
      <c r="AI89" s="9">
        <v>0</v>
      </c>
      <c r="AJ89" s="9">
        <v>0</v>
      </c>
      <c r="AK89" s="9">
        <v>0</v>
      </c>
      <c r="AL89" s="9">
        <v>0</v>
      </c>
      <c r="AM89" s="9">
        <v>0</v>
      </c>
      <c r="AN89" s="9">
        <v>0</v>
      </c>
      <c r="AO89" s="9">
        <v>0</v>
      </c>
      <c r="AP89" s="9">
        <v>0</v>
      </c>
      <c r="AQ89" s="9">
        <v>0</v>
      </c>
      <c r="AR89" s="9">
        <v>0</v>
      </c>
      <c r="AS89" s="9">
        <v>0</v>
      </c>
      <c r="AT89" s="9">
        <v>0</v>
      </c>
      <c r="AU89" s="9">
        <v>0</v>
      </c>
      <c r="AV89" s="9">
        <v>0</v>
      </c>
      <c r="AW89" s="9">
        <v>0</v>
      </c>
      <c r="AX89" s="9">
        <v>0</v>
      </c>
      <c r="AY89" s="9">
        <v>0</v>
      </c>
      <c r="AZ89" s="9">
        <v>0</v>
      </c>
      <c r="BA89" s="9">
        <v>1205167.48</v>
      </c>
    </row>
    <row r="90" spans="1:53" x14ac:dyDescent="0.25">
      <c r="A90" s="8" t="s">
        <v>32</v>
      </c>
      <c r="D90" s="8" t="s">
        <v>47</v>
      </c>
      <c r="E90" s="8" t="s">
        <v>45</v>
      </c>
      <c r="F90" s="8" t="s">
        <v>44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9">
        <v>0</v>
      </c>
      <c r="AE90" s="9">
        <v>0</v>
      </c>
      <c r="AF90" s="9">
        <v>0</v>
      </c>
      <c r="AG90" s="9">
        <v>0</v>
      </c>
      <c r="AH90" s="9">
        <v>0</v>
      </c>
      <c r="AI90" s="9">
        <v>0</v>
      </c>
      <c r="AJ90" s="9">
        <v>0</v>
      </c>
      <c r="AK90" s="9">
        <v>0</v>
      </c>
      <c r="AL90" s="9">
        <v>0</v>
      </c>
      <c r="AM90" s="9">
        <v>0</v>
      </c>
      <c r="AN90" s="9">
        <v>0</v>
      </c>
      <c r="AO90" s="9">
        <v>0</v>
      </c>
      <c r="AP90" s="9">
        <v>0</v>
      </c>
      <c r="AQ90" s="9">
        <v>0</v>
      </c>
      <c r="AR90" s="9">
        <v>0</v>
      </c>
      <c r="AS90" s="9">
        <v>0</v>
      </c>
      <c r="AT90" s="9">
        <v>0</v>
      </c>
      <c r="AU90" s="9">
        <v>0</v>
      </c>
      <c r="AV90" s="9">
        <v>0</v>
      </c>
      <c r="AW90" s="9">
        <v>0</v>
      </c>
      <c r="AX90" s="9">
        <v>0</v>
      </c>
      <c r="AY90" s="9">
        <v>0</v>
      </c>
      <c r="AZ90" s="9">
        <v>0</v>
      </c>
      <c r="BA90" s="9">
        <v>0</v>
      </c>
    </row>
    <row r="91" spans="1:53" x14ac:dyDescent="0.25">
      <c r="A91" s="8" t="s">
        <v>32</v>
      </c>
      <c r="D91" s="8" t="s">
        <v>49</v>
      </c>
      <c r="E91" s="8" t="s">
        <v>45</v>
      </c>
      <c r="F91" s="8" t="s">
        <v>44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9">
        <v>0</v>
      </c>
      <c r="AE91" s="9">
        <v>0</v>
      </c>
      <c r="AF91" s="9">
        <v>0</v>
      </c>
      <c r="AG91" s="9">
        <v>0</v>
      </c>
      <c r="AH91" s="9">
        <v>0</v>
      </c>
      <c r="AI91" s="9">
        <v>0</v>
      </c>
      <c r="AJ91" s="9">
        <v>0</v>
      </c>
      <c r="AK91" s="9">
        <v>0</v>
      </c>
      <c r="AL91" s="9">
        <v>0</v>
      </c>
      <c r="AM91" s="9">
        <v>0</v>
      </c>
      <c r="AN91" s="9">
        <v>0</v>
      </c>
      <c r="AO91" s="9">
        <v>0</v>
      </c>
      <c r="AP91" s="9">
        <v>0</v>
      </c>
      <c r="AQ91" s="9">
        <v>0</v>
      </c>
      <c r="AR91" s="9">
        <v>0</v>
      </c>
      <c r="AS91" s="9">
        <v>0</v>
      </c>
      <c r="AT91" s="9">
        <v>0</v>
      </c>
      <c r="AU91" s="9">
        <v>0</v>
      </c>
      <c r="AV91" s="9">
        <v>0</v>
      </c>
      <c r="AW91" s="9">
        <v>0</v>
      </c>
      <c r="AX91" s="9">
        <v>0</v>
      </c>
      <c r="AY91" s="9">
        <v>0</v>
      </c>
      <c r="AZ91" s="9">
        <v>0</v>
      </c>
      <c r="BA91" s="9">
        <v>0</v>
      </c>
    </row>
    <row r="92" spans="1:53" x14ac:dyDescent="0.25">
      <c r="A92" s="8" t="s">
        <v>32</v>
      </c>
      <c r="D92" s="8" t="s">
        <v>54</v>
      </c>
      <c r="E92" s="8" t="s">
        <v>45</v>
      </c>
      <c r="F92" s="8" t="s">
        <v>44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9">
        <v>0</v>
      </c>
      <c r="AE92" s="9">
        <v>0</v>
      </c>
      <c r="AF92" s="9">
        <v>0</v>
      </c>
      <c r="AG92" s="9">
        <v>0</v>
      </c>
      <c r="AH92" s="9">
        <v>0</v>
      </c>
      <c r="AI92" s="9">
        <v>0</v>
      </c>
      <c r="AJ92" s="9">
        <v>0</v>
      </c>
      <c r="AK92" s="9">
        <v>0</v>
      </c>
      <c r="AL92" s="9">
        <v>0</v>
      </c>
      <c r="AM92" s="9">
        <v>0</v>
      </c>
      <c r="AN92" s="9">
        <v>0</v>
      </c>
      <c r="AO92" s="9">
        <v>0</v>
      </c>
      <c r="AP92" s="9">
        <v>0</v>
      </c>
      <c r="AQ92" s="9">
        <v>0</v>
      </c>
      <c r="AR92" s="9">
        <v>0</v>
      </c>
      <c r="AS92" s="9">
        <v>0</v>
      </c>
      <c r="AT92" s="9">
        <v>0</v>
      </c>
      <c r="AU92" s="9">
        <v>0</v>
      </c>
      <c r="AV92" s="9">
        <v>0</v>
      </c>
      <c r="AW92" s="9">
        <v>0</v>
      </c>
      <c r="AX92" s="9">
        <v>0</v>
      </c>
      <c r="AY92" s="9">
        <v>0</v>
      </c>
      <c r="AZ92" s="9">
        <v>0</v>
      </c>
      <c r="BA92" s="9">
        <v>0</v>
      </c>
    </row>
    <row r="93" spans="1:53" x14ac:dyDescent="0.25">
      <c r="A93" s="8" t="s">
        <v>32</v>
      </c>
      <c r="D93" s="8" t="s">
        <v>56</v>
      </c>
      <c r="E93" s="8" t="s">
        <v>45</v>
      </c>
      <c r="F93" s="8" t="s">
        <v>44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9">
        <v>0</v>
      </c>
      <c r="AE93" s="9">
        <v>0</v>
      </c>
      <c r="AF93" s="9">
        <v>0</v>
      </c>
      <c r="AG93" s="9">
        <v>0</v>
      </c>
      <c r="AH93" s="9">
        <v>0</v>
      </c>
      <c r="AI93" s="9">
        <v>0</v>
      </c>
      <c r="AJ93" s="9">
        <v>0</v>
      </c>
      <c r="AK93" s="9">
        <v>0</v>
      </c>
      <c r="AL93" s="9">
        <v>0</v>
      </c>
      <c r="AM93" s="9">
        <v>0</v>
      </c>
      <c r="AN93" s="9">
        <v>0</v>
      </c>
      <c r="AO93" s="9">
        <v>0</v>
      </c>
      <c r="AP93" s="9">
        <v>0</v>
      </c>
      <c r="AQ93" s="9">
        <v>0</v>
      </c>
      <c r="AR93" s="9">
        <v>0</v>
      </c>
      <c r="AS93" s="9">
        <v>0</v>
      </c>
      <c r="AT93" s="9">
        <v>0</v>
      </c>
      <c r="AU93" s="9">
        <v>0</v>
      </c>
      <c r="AV93" s="9">
        <v>0</v>
      </c>
      <c r="AW93" s="9">
        <v>0</v>
      </c>
      <c r="AX93" s="9">
        <v>0</v>
      </c>
      <c r="AY93" s="9">
        <v>0</v>
      </c>
      <c r="AZ93" s="9">
        <v>0</v>
      </c>
      <c r="BA93" s="9">
        <v>0</v>
      </c>
    </row>
    <row r="94" spans="1:53" x14ac:dyDescent="0.25">
      <c r="A94" s="8" t="s">
        <v>32</v>
      </c>
      <c r="D94" s="8" t="s">
        <v>58</v>
      </c>
      <c r="E94" s="8" t="s">
        <v>45</v>
      </c>
      <c r="F94" s="8" t="s">
        <v>44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9">
        <v>0</v>
      </c>
      <c r="AE94" s="9">
        <v>0</v>
      </c>
      <c r="AF94" s="9">
        <v>0</v>
      </c>
      <c r="AG94" s="9">
        <v>0</v>
      </c>
      <c r="AH94" s="9">
        <v>0</v>
      </c>
      <c r="AI94" s="9">
        <v>0</v>
      </c>
      <c r="AJ94" s="9">
        <v>0</v>
      </c>
      <c r="AK94" s="9">
        <v>0</v>
      </c>
      <c r="AL94" s="9">
        <v>0</v>
      </c>
      <c r="AM94" s="9">
        <v>0</v>
      </c>
      <c r="AN94" s="9">
        <v>0</v>
      </c>
      <c r="AO94" s="9">
        <v>0</v>
      </c>
      <c r="AP94" s="9">
        <v>0</v>
      </c>
      <c r="AQ94" s="9">
        <v>0</v>
      </c>
      <c r="AR94" s="9">
        <v>0</v>
      </c>
      <c r="AS94" s="9">
        <v>0</v>
      </c>
      <c r="AT94" s="9">
        <v>0</v>
      </c>
      <c r="AU94" s="9">
        <v>0</v>
      </c>
      <c r="AV94" s="9">
        <v>0</v>
      </c>
      <c r="AW94" s="9">
        <v>0</v>
      </c>
      <c r="AX94" s="9">
        <v>0</v>
      </c>
      <c r="AY94" s="9">
        <v>0</v>
      </c>
      <c r="AZ94" s="9">
        <v>0</v>
      </c>
      <c r="BA94" s="9">
        <v>0</v>
      </c>
    </row>
    <row r="95" spans="1:53" x14ac:dyDescent="0.25">
      <c r="A95" s="8" t="s">
        <v>61</v>
      </c>
      <c r="D95" s="8" t="s">
        <v>65</v>
      </c>
      <c r="E95" s="8" t="s">
        <v>45</v>
      </c>
      <c r="F95" s="8" t="s">
        <v>44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1178628.48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31614</v>
      </c>
      <c r="AB95" s="9">
        <v>0</v>
      </c>
      <c r="AC95" s="9">
        <v>0</v>
      </c>
      <c r="AD95" s="9">
        <v>0</v>
      </c>
      <c r="AE95" s="9">
        <v>0</v>
      </c>
      <c r="AF95" s="9">
        <v>0</v>
      </c>
      <c r="AG95" s="9">
        <v>0</v>
      </c>
      <c r="AH95" s="9">
        <v>1210242.48</v>
      </c>
      <c r="AI95" s="9">
        <v>0</v>
      </c>
      <c r="AJ95" s="9">
        <v>0</v>
      </c>
      <c r="AK95" s="9">
        <v>0</v>
      </c>
      <c r="AL95" s="9">
        <v>0</v>
      </c>
      <c r="AM95" s="9">
        <v>0</v>
      </c>
      <c r="AN95" s="9">
        <v>0</v>
      </c>
      <c r="AO95" s="9">
        <v>0</v>
      </c>
      <c r="AP95" s="9">
        <v>0</v>
      </c>
      <c r="AQ95" s="9">
        <v>0</v>
      </c>
      <c r="AR95" s="9">
        <v>0</v>
      </c>
      <c r="AS95" s="9">
        <v>0</v>
      </c>
      <c r="AT95" s="9">
        <v>0</v>
      </c>
      <c r="AU95" s="9">
        <v>0</v>
      </c>
      <c r="AV95" s="9">
        <v>0</v>
      </c>
      <c r="AW95" s="9">
        <v>0</v>
      </c>
      <c r="AX95" s="9">
        <v>0</v>
      </c>
      <c r="AY95" s="9">
        <v>0</v>
      </c>
      <c r="AZ95" s="9">
        <v>0</v>
      </c>
      <c r="BA95" s="9">
        <v>1210242.48</v>
      </c>
    </row>
    <row r="96" spans="1:53" x14ac:dyDescent="0.25">
      <c r="A96" s="8" t="s">
        <v>61</v>
      </c>
      <c r="D96" s="8" t="s">
        <v>67</v>
      </c>
      <c r="E96" s="8" t="s">
        <v>45</v>
      </c>
      <c r="F96" s="8" t="s">
        <v>44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9">
        <v>0</v>
      </c>
      <c r="AE96" s="9">
        <v>0</v>
      </c>
      <c r="AF96" s="9">
        <v>0</v>
      </c>
      <c r="AG96" s="9">
        <v>0</v>
      </c>
      <c r="AH96" s="9">
        <v>0</v>
      </c>
      <c r="AI96" s="9">
        <v>0</v>
      </c>
      <c r="AJ96" s="9">
        <v>0</v>
      </c>
      <c r="AK96" s="9">
        <v>0</v>
      </c>
      <c r="AL96" s="9">
        <v>0</v>
      </c>
      <c r="AM96" s="9">
        <v>0</v>
      </c>
      <c r="AN96" s="9">
        <v>0</v>
      </c>
      <c r="AO96" s="9">
        <v>0</v>
      </c>
      <c r="AP96" s="9">
        <v>0</v>
      </c>
      <c r="AQ96" s="9">
        <v>0</v>
      </c>
      <c r="AR96" s="9">
        <v>0</v>
      </c>
      <c r="AS96" s="9">
        <v>0</v>
      </c>
      <c r="AT96" s="9">
        <v>0</v>
      </c>
      <c r="AU96" s="9">
        <v>0</v>
      </c>
      <c r="AV96" s="9">
        <v>0</v>
      </c>
      <c r="AW96" s="9">
        <v>0</v>
      </c>
      <c r="AX96" s="9">
        <v>0</v>
      </c>
      <c r="AY96" s="9">
        <v>0</v>
      </c>
      <c r="AZ96" s="9">
        <v>0</v>
      </c>
      <c r="BA96" s="9">
        <v>0</v>
      </c>
    </row>
    <row r="97" spans="1:53" x14ac:dyDescent="0.25">
      <c r="A97" s="8" t="s">
        <v>61</v>
      </c>
      <c r="D97" s="8" t="s">
        <v>69</v>
      </c>
      <c r="E97" s="8" t="s">
        <v>45</v>
      </c>
      <c r="F97" s="8" t="s">
        <v>44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9">
        <v>0</v>
      </c>
      <c r="AE97" s="9">
        <v>0</v>
      </c>
      <c r="AF97" s="9">
        <v>0</v>
      </c>
      <c r="AG97" s="9">
        <v>0</v>
      </c>
      <c r="AH97" s="9">
        <v>0</v>
      </c>
      <c r="AI97" s="9">
        <v>0</v>
      </c>
      <c r="AJ97" s="9">
        <v>0</v>
      </c>
      <c r="AK97" s="9">
        <v>0</v>
      </c>
      <c r="AL97" s="9">
        <v>0</v>
      </c>
      <c r="AM97" s="9">
        <v>0</v>
      </c>
      <c r="AN97" s="9">
        <v>0</v>
      </c>
      <c r="AO97" s="9">
        <v>0</v>
      </c>
      <c r="AP97" s="9">
        <v>0</v>
      </c>
      <c r="AQ97" s="9">
        <v>0</v>
      </c>
      <c r="AR97" s="9">
        <v>0</v>
      </c>
      <c r="AS97" s="9">
        <v>0</v>
      </c>
      <c r="AT97" s="9">
        <v>0</v>
      </c>
      <c r="AU97" s="9">
        <v>0</v>
      </c>
      <c r="AV97" s="9">
        <v>0</v>
      </c>
      <c r="AW97" s="9">
        <v>0</v>
      </c>
      <c r="AX97" s="9">
        <v>0</v>
      </c>
      <c r="AY97" s="9">
        <v>0</v>
      </c>
      <c r="AZ97" s="9">
        <v>0</v>
      </c>
      <c r="BA97" s="9">
        <v>0</v>
      </c>
    </row>
    <row r="98" spans="1:53" x14ac:dyDescent="0.25">
      <c r="A98" s="8" t="s">
        <v>61</v>
      </c>
      <c r="D98" s="8" t="s">
        <v>72</v>
      </c>
      <c r="E98" s="8" t="s">
        <v>45</v>
      </c>
      <c r="F98" s="8" t="s">
        <v>44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  <c r="AC98" s="9">
        <v>0</v>
      </c>
      <c r="AD98" s="9">
        <v>0</v>
      </c>
      <c r="AE98" s="9">
        <v>0</v>
      </c>
      <c r="AF98" s="9">
        <v>0</v>
      </c>
      <c r="AG98" s="9">
        <v>0</v>
      </c>
      <c r="AH98" s="9">
        <v>0</v>
      </c>
      <c r="AI98" s="9">
        <v>0</v>
      </c>
      <c r="AJ98" s="9">
        <v>0</v>
      </c>
      <c r="AK98" s="9">
        <v>0</v>
      </c>
      <c r="AL98" s="9">
        <v>0</v>
      </c>
      <c r="AM98" s="9">
        <v>0</v>
      </c>
      <c r="AN98" s="9">
        <v>0</v>
      </c>
      <c r="AO98" s="9">
        <v>0</v>
      </c>
      <c r="AP98" s="9">
        <v>0</v>
      </c>
      <c r="AQ98" s="9">
        <v>0</v>
      </c>
      <c r="AR98" s="9">
        <v>0</v>
      </c>
      <c r="AS98" s="9">
        <v>0</v>
      </c>
      <c r="AT98" s="9">
        <v>0</v>
      </c>
      <c r="AU98" s="9">
        <v>0</v>
      </c>
      <c r="AV98" s="9">
        <v>0</v>
      </c>
      <c r="AW98" s="9">
        <v>0</v>
      </c>
      <c r="AX98" s="9">
        <v>0</v>
      </c>
      <c r="AY98" s="9">
        <v>0</v>
      </c>
      <c r="AZ98" s="9">
        <v>0</v>
      </c>
      <c r="BA98" s="9">
        <v>0</v>
      </c>
    </row>
    <row r="99" spans="1:53" x14ac:dyDescent="0.25">
      <c r="A99" s="8" t="s">
        <v>61</v>
      </c>
      <c r="D99" s="8" t="s">
        <v>74</v>
      </c>
      <c r="E99" s="8" t="s">
        <v>45</v>
      </c>
      <c r="F99" s="8" t="s">
        <v>44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9">
        <v>0</v>
      </c>
      <c r="AE99" s="9">
        <v>0</v>
      </c>
      <c r="AF99" s="9">
        <v>0</v>
      </c>
      <c r="AG99" s="9">
        <v>0</v>
      </c>
      <c r="AH99" s="9">
        <v>0</v>
      </c>
      <c r="AI99" s="9">
        <v>0</v>
      </c>
      <c r="AJ99" s="9">
        <v>0</v>
      </c>
      <c r="AK99" s="9">
        <v>0</v>
      </c>
      <c r="AL99" s="9">
        <v>0</v>
      </c>
      <c r="AM99" s="9">
        <v>0</v>
      </c>
      <c r="AN99" s="9">
        <v>0</v>
      </c>
      <c r="AO99" s="9">
        <v>0</v>
      </c>
      <c r="AP99" s="9">
        <v>0</v>
      </c>
      <c r="AQ99" s="9">
        <v>0</v>
      </c>
      <c r="AR99" s="9">
        <v>0</v>
      </c>
      <c r="AS99" s="9">
        <v>0</v>
      </c>
      <c r="AT99" s="9">
        <v>0</v>
      </c>
      <c r="AU99" s="9">
        <v>0</v>
      </c>
      <c r="AV99" s="9">
        <v>0</v>
      </c>
      <c r="AW99" s="9">
        <v>0</v>
      </c>
      <c r="AX99" s="9">
        <v>0</v>
      </c>
      <c r="AY99" s="9">
        <v>0</v>
      </c>
      <c r="AZ99" s="9">
        <v>0</v>
      </c>
      <c r="BA99" s="9">
        <v>0</v>
      </c>
    </row>
    <row r="100" spans="1:53" x14ac:dyDescent="0.25">
      <c r="A100" s="8" t="s">
        <v>61</v>
      </c>
      <c r="D100" s="8" t="s">
        <v>76</v>
      </c>
      <c r="E100" s="8" t="s">
        <v>45</v>
      </c>
      <c r="F100" s="8" t="s">
        <v>44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9">
        <v>0</v>
      </c>
      <c r="AE100" s="9">
        <v>0</v>
      </c>
      <c r="AF100" s="9">
        <v>0</v>
      </c>
      <c r="AG100" s="9">
        <v>0</v>
      </c>
      <c r="AH100" s="9">
        <v>0</v>
      </c>
      <c r="AI100" s="9">
        <v>0</v>
      </c>
      <c r="AJ100" s="9">
        <v>0</v>
      </c>
      <c r="AK100" s="9">
        <v>0</v>
      </c>
      <c r="AL100" s="9">
        <v>0</v>
      </c>
      <c r="AM100" s="9">
        <v>0</v>
      </c>
      <c r="AN100" s="9">
        <v>0</v>
      </c>
      <c r="AO100" s="9">
        <v>0</v>
      </c>
      <c r="AP100" s="9">
        <v>0</v>
      </c>
      <c r="AQ100" s="9">
        <v>0</v>
      </c>
      <c r="AR100" s="9">
        <v>0</v>
      </c>
      <c r="AS100" s="9">
        <v>0</v>
      </c>
      <c r="AT100" s="9">
        <v>0</v>
      </c>
      <c r="AU100" s="9">
        <v>0</v>
      </c>
      <c r="AV100" s="9">
        <v>0</v>
      </c>
      <c r="AW100" s="9">
        <v>0</v>
      </c>
      <c r="AX100" s="9">
        <v>0</v>
      </c>
      <c r="AY100" s="9">
        <v>0</v>
      </c>
      <c r="AZ100" s="9">
        <v>0</v>
      </c>
      <c r="BA100" s="9">
        <v>0</v>
      </c>
    </row>
    <row r="101" spans="1:53" x14ac:dyDescent="0.25">
      <c r="A101" s="8" t="s">
        <v>79</v>
      </c>
      <c r="D101" s="8" t="s">
        <v>98</v>
      </c>
      <c r="E101" s="8" t="s">
        <v>45</v>
      </c>
      <c r="F101" s="8" t="s">
        <v>44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11266026.25</v>
      </c>
      <c r="T101" s="9">
        <v>0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307670</v>
      </c>
      <c r="AB101" s="9">
        <v>0</v>
      </c>
      <c r="AC101" s="9">
        <v>0</v>
      </c>
      <c r="AD101" s="9">
        <v>0</v>
      </c>
      <c r="AE101" s="9">
        <v>0</v>
      </c>
      <c r="AF101" s="9">
        <v>0</v>
      </c>
      <c r="AG101" s="9">
        <v>0</v>
      </c>
      <c r="AH101" s="9">
        <v>11573696.25</v>
      </c>
      <c r="AI101" s="9">
        <v>0</v>
      </c>
      <c r="AJ101" s="9">
        <v>0</v>
      </c>
      <c r="AK101" s="9">
        <v>0</v>
      </c>
      <c r="AL101" s="9">
        <v>0</v>
      </c>
      <c r="AM101" s="9">
        <v>0</v>
      </c>
      <c r="AN101" s="9">
        <v>0</v>
      </c>
      <c r="AO101" s="9">
        <v>0</v>
      </c>
      <c r="AP101" s="9">
        <v>0</v>
      </c>
      <c r="AQ101" s="9">
        <v>0</v>
      </c>
      <c r="AR101" s="9">
        <v>0</v>
      </c>
      <c r="AS101" s="9">
        <v>0</v>
      </c>
      <c r="AT101" s="9">
        <v>0</v>
      </c>
      <c r="AU101" s="9">
        <v>0</v>
      </c>
      <c r="AV101" s="9">
        <v>0</v>
      </c>
      <c r="AW101" s="9">
        <v>0</v>
      </c>
      <c r="AX101" s="9">
        <v>0</v>
      </c>
      <c r="AY101" s="9">
        <v>0</v>
      </c>
      <c r="AZ101" s="9">
        <v>0</v>
      </c>
      <c r="BA101" s="9">
        <v>11573696.25</v>
      </c>
    </row>
    <row r="102" spans="1:53" x14ac:dyDescent="0.25">
      <c r="A102" s="8" t="s">
        <v>79</v>
      </c>
      <c r="D102" s="8" t="s">
        <v>104</v>
      </c>
      <c r="E102" s="8" t="s">
        <v>45</v>
      </c>
      <c r="F102" s="8" t="s">
        <v>44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9">
        <v>0</v>
      </c>
      <c r="AE102" s="9">
        <v>0</v>
      </c>
      <c r="AF102" s="9">
        <v>0</v>
      </c>
      <c r="AG102" s="9">
        <v>0</v>
      </c>
      <c r="AH102" s="9">
        <v>0</v>
      </c>
      <c r="AI102" s="9">
        <v>0</v>
      </c>
      <c r="AJ102" s="9">
        <v>0</v>
      </c>
      <c r="AK102" s="9">
        <v>0</v>
      </c>
      <c r="AL102" s="9">
        <v>0</v>
      </c>
      <c r="AM102" s="9">
        <v>0</v>
      </c>
      <c r="AN102" s="9">
        <v>0</v>
      </c>
      <c r="AO102" s="9">
        <v>0</v>
      </c>
      <c r="AP102" s="9">
        <v>0</v>
      </c>
      <c r="AQ102" s="9">
        <v>0</v>
      </c>
      <c r="AR102" s="9">
        <v>0</v>
      </c>
      <c r="AS102" s="9">
        <v>0</v>
      </c>
      <c r="AT102" s="9">
        <v>0</v>
      </c>
      <c r="AU102" s="9">
        <v>0</v>
      </c>
      <c r="AV102" s="9">
        <v>0</v>
      </c>
      <c r="AW102" s="9">
        <v>0</v>
      </c>
      <c r="AX102" s="9">
        <v>0</v>
      </c>
      <c r="AY102" s="9">
        <v>0</v>
      </c>
      <c r="AZ102" s="9">
        <v>0</v>
      </c>
      <c r="BA102" s="9">
        <v>0</v>
      </c>
    </row>
    <row r="103" spans="1:53" x14ac:dyDescent="0.25">
      <c r="A103" s="8" t="s">
        <v>79</v>
      </c>
      <c r="D103" s="8" t="s">
        <v>110</v>
      </c>
      <c r="E103" s="8" t="s">
        <v>45</v>
      </c>
      <c r="F103" s="8" t="s">
        <v>44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-42809.21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9">
        <v>0</v>
      </c>
      <c r="AE103" s="9">
        <v>0</v>
      </c>
      <c r="AF103" s="9">
        <v>0</v>
      </c>
      <c r="AG103" s="9">
        <v>5107320.54</v>
      </c>
      <c r="AH103" s="9">
        <v>-13034649.5</v>
      </c>
      <c r="AI103" s="9">
        <v>-12991840.289999999</v>
      </c>
      <c r="AJ103" s="9">
        <v>0</v>
      </c>
      <c r="AK103" s="9">
        <v>0</v>
      </c>
      <c r="AL103" s="9">
        <v>0</v>
      </c>
      <c r="AM103" s="9">
        <v>0</v>
      </c>
      <c r="AN103" s="9">
        <v>0</v>
      </c>
      <c r="AO103" s="9">
        <v>0</v>
      </c>
      <c r="AP103" s="9">
        <v>0</v>
      </c>
      <c r="AQ103" s="9">
        <v>0</v>
      </c>
      <c r="AR103" s="9">
        <v>0</v>
      </c>
      <c r="AS103" s="9">
        <v>0</v>
      </c>
      <c r="AT103" s="9">
        <v>0</v>
      </c>
      <c r="AU103" s="9">
        <v>0</v>
      </c>
      <c r="AV103" s="9">
        <v>5107320.54</v>
      </c>
      <c r="AW103" s="9">
        <v>0</v>
      </c>
      <c r="AX103" s="9">
        <v>0</v>
      </c>
      <c r="AY103" s="9">
        <v>0</v>
      </c>
      <c r="AZ103" s="9">
        <v>0</v>
      </c>
      <c r="BA103" s="9">
        <v>-7927328.96</v>
      </c>
    </row>
    <row r="104" spans="1:53" x14ac:dyDescent="0.25">
      <c r="A104" s="8" t="s">
        <v>79</v>
      </c>
      <c r="D104" s="8" t="s">
        <v>113</v>
      </c>
      <c r="E104" s="8" t="s">
        <v>45</v>
      </c>
      <c r="F104" s="8" t="s">
        <v>44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9">
        <v>0</v>
      </c>
      <c r="AE104" s="9">
        <v>0</v>
      </c>
      <c r="AF104" s="9">
        <v>0</v>
      </c>
      <c r="AG104" s="9">
        <v>0</v>
      </c>
      <c r="AH104" s="9">
        <v>0</v>
      </c>
      <c r="AI104" s="9">
        <v>0</v>
      </c>
      <c r="AJ104" s="9">
        <v>0</v>
      </c>
      <c r="AK104" s="9">
        <v>0</v>
      </c>
      <c r="AL104" s="9">
        <v>0</v>
      </c>
      <c r="AM104" s="9">
        <v>0</v>
      </c>
      <c r="AN104" s="9">
        <v>0</v>
      </c>
      <c r="AO104" s="9">
        <v>0</v>
      </c>
      <c r="AP104" s="9">
        <v>0</v>
      </c>
      <c r="AQ104" s="9">
        <v>0</v>
      </c>
      <c r="AR104" s="9">
        <v>0</v>
      </c>
      <c r="AS104" s="9">
        <v>0</v>
      </c>
      <c r="AT104" s="9">
        <v>0</v>
      </c>
      <c r="AU104" s="9">
        <v>0</v>
      </c>
      <c r="AV104" s="9">
        <v>0</v>
      </c>
      <c r="AW104" s="9">
        <v>0</v>
      </c>
      <c r="AX104" s="9">
        <v>0</v>
      </c>
      <c r="AY104" s="9">
        <v>0</v>
      </c>
      <c r="AZ104" s="9">
        <v>0</v>
      </c>
      <c r="BA104" s="9">
        <v>0</v>
      </c>
    </row>
    <row r="105" spans="1:53" x14ac:dyDescent="0.25">
      <c r="A105" s="8" t="s">
        <v>79</v>
      </c>
      <c r="D105" s="8" t="s">
        <v>115</v>
      </c>
      <c r="E105" s="8" t="s">
        <v>45</v>
      </c>
      <c r="F105" s="8" t="s">
        <v>44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-16465.009999999998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9">
        <v>0</v>
      </c>
      <c r="AE105" s="9">
        <v>0</v>
      </c>
      <c r="AF105" s="9">
        <v>0</v>
      </c>
      <c r="AG105" s="9">
        <v>0</v>
      </c>
      <c r="AH105" s="9">
        <v>-16465.009999999998</v>
      </c>
      <c r="AI105" s="9">
        <v>0</v>
      </c>
      <c r="AJ105" s="9">
        <v>0</v>
      </c>
      <c r="AK105" s="9">
        <v>0</v>
      </c>
      <c r="AL105" s="9">
        <v>0</v>
      </c>
      <c r="AM105" s="9">
        <v>0</v>
      </c>
      <c r="AN105" s="9">
        <v>0</v>
      </c>
      <c r="AO105" s="9">
        <v>0</v>
      </c>
      <c r="AP105" s="9">
        <v>0</v>
      </c>
      <c r="AQ105" s="9">
        <v>0</v>
      </c>
      <c r="AR105" s="9">
        <v>0</v>
      </c>
      <c r="AS105" s="9">
        <v>0</v>
      </c>
      <c r="AT105" s="9">
        <v>0</v>
      </c>
      <c r="AU105" s="9">
        <v>0</v>
      </c>
      <c r="AV105" s="9">
        <v>0</v>
      </c>
      <c r="AW105" s="9">
        <v>0</v>
      </c>
      <c r="AX105" s="9">
        <v>0</v>
      </c>
      <c r="AY105" s="9">
        <v>0</v>
      </c>
      <c r="AZ105" s="9">
        <v>0</v>
      </c>
      <c r="BA105" s="9">
        <v>-16465.009999999998</v>
      </c>
    </row>
    <row r="106" spans="1:53" x14ac:dyDescent="0.25">
      <c r="A106" s="8" t="s">
        <v>79</v>
      </c>
      <c r="D106" s="8" t="s">
        <v>118</v>
      </c>
      <c r="E106" s="8" t="s">
        <v>45</v>
      </c>
      <c r="F106" s="8" t="s">
        <v>44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9">
        <v>0</v>
      </c>
      <c r="AE106" s="9">
        <v>0</v>
      </c>
      <c r="AF106" s="9">
        <v>0</v>
      </c>
      <c r="AG106" s="9">
        <v>0</v>
      </c>
      <c r="AH106" s="9">
        <v>0</v>
      </c>
      <c r="AI106" s="9">
        <v>0</v>
      </c>
      <c r="AJ106" s="9">
        <v>0</v>
      </c>
      <c r="AK106" s="9">
        <v>0</v>
      </c>
      <c r="AL106" s="9">
        <v>0</v>
      </c>
      <c r="AM106" s="9">
        <v>0</v>
      </c>
      <c r="AN106" s="9">
        <v>0</v>
      </c>
      <c r="AO106" s="9">
        <v>0</v>
      </c>
      <c r="AP106" s="9">
        <v>0</v>
      </c>
      <c r="AQ106" s="9">
        <v>0</v>
      </c>
      <c r="AR106" s="9">
        <v>0</v>
      </c>
      <c r="AS106" s="9">
        <v>0</v>
      </c>
      <c r="AT106" s="9">
        <v>0</v>
      </c>
      <c r="AU106" s="9">
        <v>0</v>
      </c>
      <c r="AV106" s="9">
        <v>0</v>
      </c>
      <c r="AW106" s="9">
        <v>0</v>
      </c>
      <c r="AX106" s="9">
        <v>0</v>
      </c>
      <c r="AY106" s="9">
        <v>0</v>
      </c>
      <c r="AZ106" s="9">
        <v>0</v>
      </c>
      <c r="BA106" s="9">
        <v>0</v>
      </c>
    </row>
  </sheetData>
  <autoFilter ref="A3:BC54"/>
  <sortState ref="A2:AW72">
    <sortCondition ref="E2:E72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zoomScale="80" zoomScaleNormal="80" workbookViewId="0">
      <selection activeCell="A2" sqref="A2"/>
    </sheetView>
  </sheetViews>
  <sheetFormatPr defaultRowHeight="13.2" x14ac:dyDescent="0.25"/>
  <cols>
    <col min="1" max="1" width="11.44140625" customWidth="1"/>
    <col min="2" max="2" width="17" bestFit="1" customWidth="1"/>
    <col min="3" max="3" width="10.33203125" bestFit="1" customWidth="1"/>
    <col min="4" max="4" width="9.6640625" bestFit="1" customWidth="1"/>
    <col min="5" max="5" width="15" bestFit="1" customWidth="1"/>
  </cols>
  <sheetData>
    <row r="1" spans="1:5" s="30" customFormat="1" x14ac:dyDescent="0.25">
      <c r="A1" s="30" t="s">
        <v>763</v>
      </c>
    </row>
    <row r="2" spans="1:5" s="30" customFormat="1" x14ac:dyDescent="0.25">
      <c r="A2" s="30" t="s">
        <v>760</v>
      </c>
    </row>
    <row r="3" spans="1:5" s="30" customFormat="1" x14ac:dyDescent="0.25"/>
    <row r="4" spans="1:5" x14ac:dyDescent="0.25">
      <c r="A4" s="22" t="s">
        <v>722</v>
      </c>
      <c r="B4" s="22" t="s">
        <v>721</v>
      </c>
    </row>
    <row r="5" spans="1:5" x14ac:dyDescent="0.25">
      <c r="A5" s="22" t="s">
        <v>127</v>
      </c>
      <c r="B5" s="13">
        <v>201412</v>
      </c>
      <c r="C5" s="13">
        <v>201501</v>
      </c>
      <c r="D5" s="13">
        <v>201509</v>
      </c>
      <c r="E5" s="13" t="s">
        <v>128</v>
      </c>
    </row>
    <row r="6" spans="1:5" x14ac:dyDescent="0.25">
      <c r="A6" s="23" t="s">
        <v>694</v>
      </c>
      <c r="B6" s="25">
        <v>-58029.31</v>
      </c>
      <c r="C6" s="25"/>
      <c r="D6" s="25"/>
      <c r="E6" s="25">
        <v>-58029.31</v>
      </c>
    </row>
    <row r="7" spans="1:5" x14ac:dyDescent="0.25">
      <c r="A7" s="24" t="s">
        <v>693</v>
      </c>
      <c r="B7" s="25">
        <v>-58029.31</v>
      </c>
      <c r="C7" s="25"/>
      <c r="D7" s="25"/>
      <c r="E7" s="25">
        <v>-58029.31</v>
      </c>
    </row>
    <row r="8" spans="1:5" x14ac:dyDescent="0.25">
      <c r="A8" s="26" t="s">
        <v>170</v>
      </c>
      <c r="B8" s="25">
        <v>-58029.31</v>
      </c>
      <c r="C8" s="25"/>
      <c r="D8" s="25"/>
      <c r="E8" s="25">
        <v>-58029.31</v>
      </c>
    </row>
    <row r="9" spans="1:5" x14ac:dyDescent="0.25">
      <c r="A9" s="23" t="s">
        <v>176</v>
      </c>
      <c r="B9" s="25">
        <v>-229574497.35000098</v>
      </c>
      <c r="C9" s="25">
        <v>-49060.31</v>
      </c>
      <c r="D9" s="25">
        <v>73766.2</v>
      </c>
      <c r="E9" s="25">
        <v>-229549791.46000099</v>
      </c>
    </row>
    <row r="10" spans="1:5" x14ac:dyDescent="0.25">
      <c r="A10" s="24" t="s">
        <v>174</v>
      </c>
      <c r="B10" s="25">
        <v>-229574497.35000098</v>
      </c>
      <c r="C10" s="25">
        <v>-49060.31</v>
      </c>
      <c r="D10" s="25">
        <v>73766.2</v>
      </c>
      <c r="E10" s="25">
        <v>-229549791.46000099</v>
      </c>
    </row>
    <row r="11" spans="1:5" x14ac:dyDescent="0.25">
      <c r="A11" s="26" t="s">
        <v>170</v>
      </c>
      <c r="B11" s="25">
        <v>-226061581.32000098</v>
      </c>
      <c r="C11" s="25">
        <v>-49060.31</v>
      </c>
      <c r="D11" s="25">
        <v>73766.2</v>
      </c>
      <c r="E11" s="25">
        <v>-226036875.43000099</v>
      </c>
    </row>
    <row r="12" spans="1:5" x14ac:dyDescent="0.25">
      <c r="A12" s="26" t="s">
        <v>559</v>
      </c>
      <c r="B12" s="25">
        <v>-823697.21999999974</v>
      </c>
      <c r="C12" s="25"/>
      <c r="D12" s="25"/>
      <c r="E12" s="25">
        <v>-823697.21999999974</v>
      </c>
    </row>
    <row r="13" spans="1:5" x14ac:dyDescent="0.25">
      <c r="A13" s="26" t="s">
        <v>561</v>
      </c>
      <c r="B13" s="25">
        <v>-749025.94</v>
      </c>
      <c r="C13" s="25"/>
      <c r="D13" s="25"/>
      <c r="E13" s="25">
        <v>-749025.94</v>
      </c>
    </row>
    <row r="14" spans="1:5" x14ac:dyDescent="0.25">
      <c r="A14" s="26" t="s">
        <v>543</v>
      </c>
      <c r="B14" s="25">
        <v>-1940192.8699999999</v>
      </c>
      <c r="C14" s="25"/>
      <c r="D14" s="25"/>
      <c r="E14" s="25">
        <v>-1940192.8699999999</v>
      </c>
    </row>
    <row r="15" spans="1:5" x14ac:dyDescent="0.25">
      <c r="A15" s="23" t="s">
        <v>128</v>
      </c>
      <c r="B15" s="25">
        <v>-229632526.66000098</v>
      </c>
      <c r="C15" s="25">
        <v>-49060.31</v>
      </c>
      <c r="D15" s="25">
        <v>73766.2</v>
      </c>
      <c r="E15" s="25">
        <v>-229607820.77000099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34"/>
  <sheetViews>
    <sheetView zoomScale="80" zoomScaleNormal="80" workbookViewId="0">
      <pane ySplit="4" topLeftCell="A5" activePane="bottomLeft" state="frozen"/>
      <selection pane="bottomLeft" activeCell="A2" sqref="A2"/>
    </sheetView>
  </sheetViews>
  <sheetFormatPr defaultRowHeight="13.2" x14ac:dyDescent="0.25"/>
  <cols>
    <col min="1" max="1" width="11.44140625" customWidth="1"/>
    <col min="2" max="2" width="13.5546875" bestFit="1" customWidth="1"/>
    <col min="3" max="3" width="44.88671875" bestFit="1" customWidth="1"/>
    <col min="4" max="4" width="27.88671875" bestFit="1" customWidth="1"/>
    <col min="5" max="5" width="27.33203125" bestFit="1" customWidth="1"/>
    <col min="6" max="6" width="8" bestFit="1" customWidth="1"/>
    <col min="7" max="8" width="8.88671875" bestFit="1" customWidth="1"/>
    <col min="9" max="9" width="31" bestFit="1" customWidth="1"/>
    <col min="10" max="10" width="32.5546875" bestFit="1" customWidth="1"/>
    <col min="11" max="11" width="40.88671875" bestFit="1" customWidth="1"/>
    <col min="12" max="12" width="13.5546875" bestFit="1" customWidth="1"/>
    <col min="13" max="13" width="10" bestFit="1" customWidth="1"/>
    <col min="14" max="14" width="16.88671875" bestFit="1" customWidth="1"/>
    <col min="15" max="15" width="9" bestFit="1" customWidth="1"/>
    <col min="16" max="16" width="14.44140625" bestFit="1" customWidth="1"/>
    <col min="17" max="17" width="15.88671875" bestFit="1" customWidth="1"/>
    <col min="18" max="18" width="16" bestFit="1" customWidth="1"/>
  </cols>
  <sheetData>
    <row r="1" spans="1:18" s="21" customFormat="1" x14ac:dyDescent="0.25">
      <c r="A1" s="21" t="s">
        <v>764</v>
      </c>
    </row>
    <row r="2" spans="1:18" s="21" customFormat="1" x14ac:dyDescent="0.25">
      <c r="A2" s="21" t="s">
        <v>760</v>
      </c>
    </row>
    <row r="3" spans="1:18" s="21" customFormat="1" x14ac:dyDescent="0.25"/>
    <row r="4" spans="1:18" ht="79.2" x14ac:dyDescent="0.25">
      <c r="A4" s="18" t="s">
        <v>150</v>
      </c>
      <c r="B4" s="19" t="s">
        <v>151</v>
      </c>
      <c r="C4" s="19" t="s">
        <v>152</v>
      </c>
      <c r="D4" s="19" t="s">
        <v>153</v>
      </c>
      <c r="E4" s="19" t="s">
        <v>154</v>
      </c>
      <c r="F4" s="20" t="s">
        <v>155</v>
      </c>
      <c r="G4" s="18" t="s">
        <v>156</v>
      </c>
      <c r="H4" s="18" t="s">
        <v>157</v>
      </c>
      <c r="I4" s="19" t="s">
        <v>158</v>
      </c>
      <c r="J4" s="19" t="s">
        <v>159</v>
      </c>
      <c r="K4" s="19" t="s">
        <v>160</v>
      </c>
      <c r="L4" s="19" t="s">
        <v>161</v>
      </c>
      <c r="M4" s="19" t="s">
        <v>162</v>
      </c>
      <c r="N4" s="19" t="s">
        <v>163</v>
      </c>
      <c r="O4" s="18" t="s">
        <v>164</v>
      </c>
      <c r="P4" s="21" t="s">
        <v>165</v>
      </c>
      <c r="Q4" s="21" t="s">
        <v>166</v>
      </c>
      <c r="R4" s="21" t="s">
        <v>167</v>
      </c>
    </row>
    <row r="5" spans="1:18" x14ac:dyDescent="0.25">
      <c r="A5" s="13">
        <v>49800</v>
      </c>
      <c r="B5" s="14" t="s">
        <v>79</v>
      </c>
      <c r="C5" s="14" t="s">
        <v>168</v>
      </c>
      <c r="D5" s="14" t="s">
        <v>169</v>
      </c>
      <c r="E5" s="14" t="s">
        <v>170</v>
      </c>
      <c r="F5" s="14" t="s">
        <v>171</v>
      </c>
      <c r="G5" s="15">
        <v>28307</v>
      </c>
      <c r="H5" s="15">
        <v>28307</v>
      </c>
      <c r="I5" s="14" t="s">
        <v>99</v>
      </c>
      <c r="J5" s="14" t="s">
        <v>172</v>
      </c>
      <c r="K5" s="14" t="s">
        <v>173</v>
      </c>
      <c r="L5" s="14" t="s">
        <v>174</v>
      </c>
      <c r="M5" s="14" t="s">
        <v>175</v>
      </c>
      <c r="N5" s="14" t="s">
        <v>176</v>
      </c>
      <c r="O5" s="15">
        <v>41974</v>
      </c>
      <c r="P5" s="13">
        <v>201412</v>
      </c>
      <c r="Q5" s="13">
        <v>-6</v>
      </c>
      <c r="R5" s="16">
        <v>-348228.34</v>
      </c>
    </row>
    <row r="6" spans="1:18" x14ac:dyDescent="0.25">
      <c r="A6" s="13">
        <v>50300</v>
      </c>
      <c r="B6" s="14" t="s">
        <v>79</v>
      </c>
      <c r="C6" s="14" t="s">
        <v>168</v>
      </c>
      <c r="D6" s="14" t="s">
        <v>169</v>
      </c>
      <c r="E6" s="14" t="s">
        <v>170</v>
      </c>
      <c r="F6" s="14" t="s">
        <v>177</v>
      </c>
      <c r="G6" s="15">
        <v>29037</v>
      </c>
      <c r="H6" s="15">
        <v>29037</v>
      </c>
      <c r="I6" s="14" t="s">
        <v>105</v>
      </c>
      <c r="J6" s="14" t="s">
        <v>178</v>
      </c>
      <c r="K6" s="14" t="s">
        <v>179</v>
      </c>
      <c r="L6" s="14" t="s">
        <v>174</v>
      </c>
      <c r="M6" s="14" t="s">
        <v>175</v>
      </c>
      <c r="N6" s="14" t="s">
        <v>176</v>
      </c>
      <c r="O6" s="15">
        <v>41974</v>
      </c>
      <c r="P6" s="13">
        <v>201412</v>
      </c>
      <c r="Q6" s="13">
        <v>0</v>
      </c>
      <c r="R6" s="16">
        <v>-41.71</v>
      </c>
    </row>
    <row r="7" spans="1:18" x14ac:dyDescent="0.25">
      <c r="A7" s="13">
        <v>52200</v>
      </c>
      <c r="B7" s="14" t="s">
        <v>32</v>
      </c>
      <c r="C7" s="14" t="s">
        <v>180</v>
      </c>
      <c r="D7" s="14" t="s">
        <v>169</v>
      </c>
      <c r="E7" s="14" t="s">
        <v>170</v>
      </c>
      <c r="F7" s="14" t="s">
        <v>181</v>
      </c>
      <c r="G7" s="15">
        <v>28672</v>
      </c>
      <c r="H7" s="15">
        <v>28672</v>
      </c>
      <c r="I7" s="14" t="s">
        <v>50</v>
      </c>
      <c r="J7" s="14" t="s">
        <v>182</v>
      </c>
      <c r="K7" s="14" t="s">
        <v>183</v>
      </c>
      <c r="L7" s="14" t="s">
        <v>174</v>
      </c>
      <c r="M7" s="14" t="s">
        <v>175</v>
      </c>
      <c r="N7" s="14" t="s">
        <v>176</v>
      </c>
      <c r="O7" s="15">
        <v>41974</v>
      </c>
      <c r="P7" s="13">
        <v>201412</v>
      </c>
      <c r="Q7" s="13">
        <v>-4</v>
      </c>
      <c r="R7" s="16">
        <v>-4894.08</v>
      </c>
    </row>
    <row r="8" spans="1:18" x14ac:dyDescent="0.25">
      <c r="A8" s="13">
        <v>53000</v>
      </c>
      <c r="B8" s="14" t="s">
        <v>32</v>
      </c>
      <c r="C8" s="14" t="s">
        <v>180</v>
      </c>
      <c r="D8" s="14" t="s">
        <v>169</v>
      </c>
      <c r="E8" s="14" t="s">
        <v>170</v>
      </c>
      <c r="F8" s="14" t="s">
        <v>184</v>
      </c>
      <c r="G8" s="15">
        <v>33055</v>
      </c>
      <c r="H8" s="15">
        <v>33055</v>
      </c>
      <c r="I8" s="14" t="s">
        <v>50</v>
      </c>
      <c r="J8" s="14" t="s">
        <v>182</v>
      </c>
      <c r="K8" s="14" t="s">
        <v>185</v>
      </c>
      <c r="L8" s="14" t="s">
        <v>174</v>
      </c>
      <c r="M8" s="14" t="s">
        <v>175</v>
      </c>
      <c r="N8" s="14" t="s">
        <v>176</v>
      </c>
      <c r="O8" s="15">
        <v>41974</v>
      </c>
      <c r="P8" s="13">
        <v>201412</v>
      </c>
      <c r="Q8" s="13">
        <v>-1</v>
      </c>
      <c r="R8" s="16">
        <v>-120212.47</v>
      </c>
    </row>
    <row r="9" spans="1:18" x14ac:dyDescent="0.25">
      <c r="A9" s="13">
        <v>53600</v>
      </c>
      <c r="B9" s="14" t="s">
        <v>61</v>
      </c>
      <c r="C9" s="14" t="s">
        <v>186</v>
      </c>
      <c r="D9" s="14" t="s">
        <v>169</v>
      </c>
      <c r="E9" s="14" t="s">
        <v>170</v>
      </c>
      <c r="F9" s="14" t="s">
        <v>187</v>
      </c>
      <c r="G9" s="15">
        <v>37073</v>
      </c>
      <c r="H9" s="15">
        <v>37073</v>
      </c>
      <c r="I9" s="14" t="s">
        <v>73</v>
      </c>
      <c r="J9" s="14" t="s">
        <v>188</v>
      </c>
      <c r="K9" s="14" t="s">
        <v>189</v>
      </c>
      <c r="L9" s="14" t="s">
        <v>174</v>
      </c>
      <c r="M9" s="14" t="s">
        <v>175</v>
      </c>
      <c r="N9" s="14" t="s">
        <v>176</v>
      </c>
      <c r="O9" s="15">
        <v>41974</v>
      </c>
      <c r="P9" s="13">
        <v>201412</v>
      </c>
      <c r="Q9" s="13">
        <v>-1</v>
      </c>
      <c r="R9" s="16">
        <v>-170475.05</v>
      </c>
    </row>
    <row r="10" spans="1:18" x14ac:dyDescent="0.25">
      <c r="A10" s="13">
        <v>48999</v>
      </c>
      <c r="B10" s="14" t="s">
        <v>79</v>
      </c>
      <c r="C10" s="14" t="s">
        <v>168</v>
      </c>
      <c r="D10" s="14" t="s">
        <v>169</v>
      </c>
      <c r="E10" s="14" t="s">
        <v>170</v>
      </c>
      <c r="F10" s="14" t="s">
        <v>171</v>
      </c>
      <c r="G10" s="15">
        <v>28307</v>
      </c>
      <c r="H10" s="15">
        <v>28307</v>
      </c>
      <c r="I10" s="14" t="s">
        <v>99</v>
      </c>
      <c r="J10" s="14" t="s">
        <v>172</v>
      </c>
      <c r="K10" s="14" t="s">
        <v>190</v>
      </c>
      <c r="L10" s="14" t="s">
        <v>174</v>
      </c>
      <c r="M10" s="14" t="s">
        <v>175</v>
      </c>
      <c r="N10" s="14" t="s">
        <v>176</v>
      </c>
      <c r="O10" s="15">
        <v>41974</v>
      </c>
      <c r="P10" s="13">
        <v>201412</v>
      </c>
      <c r="Q10" s="13">
        <v>-1</v>
      </c>
      <c r="R10" s="16">
        <v>-50787.92</v>
      </c>
    </row>
    <row r="11" spans="1:18" x14ac:dyDescent="0.25">
      <c r="A11" s="13">
        <v>49063</v>
      </c>
      <c r="B11" s="14" t="s">
        <v>79</v>
      </c>
      <c r="C11" s="14" t="s">
        <v>168</v>
      </c>
      <c r="D11" s="14" t="s">
        <v>169</v>
      </c>
      <c r="E11" s="14" t="s">
        <v>170</v>
      </c>
      <c r="F11" s="14" t="s">
        <v>191</v>
      </c>
      <c r="G11" s="15">
        <v>30864</v>
      </c>
      <c r="H11" s="15">
        <v>30864</v>
      </c>
      <c r="I11" s="14" t="s">
        <v>99</v>
      </c>
      <c r="J11" s="14" t="s">
        <v>172</v>
      </c>
      <c r="K11" s="14" t="s">
        <v>192</v>
      </c>
      <c r="L11" s="14" t="s">
        <v>174</v>
      </c>
      <c r="M11" s="14" t="s">
        <v>175</v>
      </c>
      <c r="N11" s="14" t="s">
        <v>176</v>
      </c>
      <c r="O11" s="15">
        <v>41974</v>
      </c>
      <c r="P11" s="13">
        <v>201412</v>
      </c>
      <c r="Q11" s="13">
        <v>-1</v>
      </c>
      <c r="R11" s="16">
        <v>-17199</v>
      </c>
    </row>
    <row r="12" spans="1:18" x14ac:dyDescent="0.25">
      <c r="A12" s="13">
        <v>49065</v>
      </c>
      <c r="B12" s="14" t="s">
        <v>79</v>
      </c>
      <c r="C12" s="14" t="s">
        <v>168</v>
      </c>
      <c r="D12" s="14" t="s">
        <v>169</v>
      </c>
      <c r="E12" s="14" t="s">
        <v>170</v>
      </c>
      <c r="F12" s="14" t="s">
        <v>191</v>
      </c>
      <c r="G12" s="15">
        <v>30864</v>
      </c>
      <c r="H12" s="15">
        <v>30864</v>
      </c>
      <c r="I12" s="14" t="s">
        <v>99</v>
      </c>
      <c r="J12" s="14" t="s">
        <v>172</v>
      </c>
      <c r="K12" s="14" t="s">
        <v>193</v>
      </c>
      <c r="L12" s="14" t="s">
        <v>174</v>
      </c>
      <c r="M12" s="14" t="s">
        <v>175</v>
      </c>
      <c r="N12" s="14" t="s">
        <v>176</v>
      </c>
      <c r="O12" s="15">
        <v>41974</v>
      </c>
      <c r="P12" s="13">
        <v>201412</v>
      </c>
      <c r="Q12" s="13">
        <v>-57</v>
      </c>
      <c r="R12" s="16">
        <v>-3969</v>
      </c>
    </row>
    <row r="13" spans="1:18" x14ac:dyDescent="0.25">
      <c r="A13" s="13">
        <v>49067</v>
      </c>
      <c r="B13" s="14" t="s">
        <v>79</v>
      </c>
      <c r="C13" s="14" t="s">
        <v>168</v>
      </c>
      <c r="D13" s="14" t="s">
        <v>169</v>
      </c>
      <c r="E13" s="14" t="s">
        <v>170</v>
      </c>
      <c r="F13" s="14" t="s">
        <v>191</v>
      </c>
      <c r="G13" s="15">
        <v>30864</v>
      </c>
      <c r="H13" s="15">
        <v>30864</v>
      </c>
      <c r="I13" s="14" t="s">
        <v>99</v>
      </c>
      <c r="J13" s="14" t="s">
        <v>172</v>
      </c>
      <c r="K13" s="14" t="s">
        <v>194</v>
      </c>
      <c r="L13" s="14" t="s">
        <v>174</v>
      </c>
      <c r="M13" s="14" t="s">
        <v>175</v>
      </c>
      <c r="N13" s="14" t="s">
        <v>176</v>
      </c>
      <c r="O13" s="15">
        <v>41974</v>
      </c>
      <c r="P13" s="13">
        <v>201412</v>
      </c>
      <c r="Q13" s="13">
        <v>-1</v>
      </c>
      <c r="R13" s="16">
        <v>-1323</v>
      </c>
    </row>
    <row r="14" spans="1:18" x14ac:dyDescent="0.25">
      <c r="A14" s="13">
        <v>49069</v>
      </c>
      <c r="B14" s="14" t="s">
        <v>79</v>
      </c>
      <c r="C14" s="14" t="s">
        <v>168</v>
      </c>
      <c r="D14" s="14" t="s">
        <v>169</v>
      </c>
      <c r="E14" s="14" t="s">
        <v>170</v>
      </c>
      <c r="F14" s="14" t="s">
        <v>191</v>
      </c>
      <c r="G14" s="15">
        <v>30864</v>
      </c>
      <c r="H14" s="15">
        <v>30864</v>
      </c>
      <c r="I14" s="14" t="s">
        <v>99</v>
      </c>
      <c r="J14" s="14" t="s">
        <v>172</v>
      </c>
      <c r="K14" s="14" t="s">
        <v>195</v>
      </c>
      <c r="L14" s="14" t="s">
        <v>174</v>
      </c>
      <c r="M14" s="14" t="s">
        <v>175</v>
      </c>
      <c r="N14" s="14" t="s">
        <v>176</v>
      </c>
      <c r="O14" s="15">
        <v>41974</v>
      </c>
      <c r="P14" s="13">
        <v>201412</v>
      </c>
      <c r="Q14" s="13">
        <v>0</v>
      </c>
      <c r="R14" s="16">
        <v>-1323</v>
      </c>
    </row>
    <row r="15" spans="1:18" x14ac:dyDescent="0.25">
      <c r="A15" s="13">
        <v>49071</v>
      </c>
      <c r="B15" s="14" t="s">
        <v>79</v>
      </c>
      <c r="C15" s="14" t="s">
        <v>168</v>
      </c>
      <c r="D15" s="14" t="s">
        <v>169</v>
      </c>
      <c r="E15" s="14" t="s">
        <v>170</v>
      </c>
      <c r="F15" s="14" t="s">
        <v>191</v>
      </c>
      <c r="G15" s="15">
        <v>30864</v>
      </c>
      <c r="H15" s="15">
        <v>30864</v>
      </c>
      <c r="I15" s="14" t="s">
        <v>99</v>
      </c>
      <c r="J15" s="14" t="s">
        <v>172</v>
      </c>
      <c r="K15" s="14" t="s">
        <v>196</v>
      </c>
      <c r="L15" s="14" t="s">
        <v>174</v>
      </c>
      <c r="M15" s="14" t="s">
        <v>175</v>
      </c>
      <c r="N15" s="14" t="s">
        <v>176</v>
      </c>
      <c r="O15" s="15">
        <v>41974</v>
      </c>
      <c r="P15" s="13">
        <v>201412</v>
      </c>
      <c r="Q15" s="13">
        <v>-1</v>
      </c>
      <c r="R15" s="16">
        <v>-2646</v>
      </c>
    </row>
    <row r="16" spans="1:18" x14ac:dyDescent="0.25">
      <c r="A16" s="13">
        <v>49073</v>
      </c>
      <c r="B16" s="14" t="s">
        <v>79</v>
      </c>
      <c r="C16" s="14" t="s">
        <v>168</v>
      </c>
      <c r="D16" s="14" t="s">
        <v>169</v>
      </c>
      <c r="E16" s="14" t="s">
        <v>170</v>
      </c>
      <c r="F16" s="14" t="s">
        <v>197</v>
      </c>
      <c r="G16" s="15">
        <v>29768</v>
      </c>
      <c r="H16" s="15">
        <v>29768</v>
      </c>
      <c r="I16" s="14" t="s">
        <v>99</v>
      </c>
      <c r="J16" s="14" t="s">
        <v>172</v>
      </c>
      <c r="K16" s="14" t="s">
        <v>198</v>
      </c>
      <c r="L16" s="14" t="s">
        <v>174</v>
      </c>
      <c r="M16" s="14" t="s">
        <v>175</v>
      </c>
      <c r="N16" s="14" t="s">
        <v>176</v>
      </c>
      <c r="O16" s="15">
        <v>41974</v>
      </c>
      <c r="P16" s="13">
        <v>201412</v>
      </c>
      <c r="Q16" s="13">
        <v>0</v>
      </c>
      <c r="R16" s="16">
        <v>-1751.97</v>
      </c>
    </row>
    <row r="17" spans="1:18" x14ac:dyDescent="0.25">
      <c r="A17" s="13">
        <v>49074</v>
      </c>
      <c r="B17" s="14" t="s">
        <v>79</v>
      </c>
      <c r="C17" s="14" t="s">
        <v>168</v>
      </c>
      <c r="D17" s="14" t="s">
        <v>169</v>
      </c>
      <c r="E17" s="14" t="s">
        <v>170</v>
      </c>
      <c r="F17" s="14" t="s">
        <v>199</v>
      </c>
      <c r="G17" s="15">
        <v>30133</v>
      </c>
      <c r="H17" s="15">
        <v>30133</v>
      </c>
      <c r="I17" s="14" t="s">
        <v>99</v>
      </c>
      <c r="J17" s="14" t="s">
        <v>172</v>
      </c>
      <c r="K17" s="14" t="s">
        <v>198</v>
      </c>
      <c r="L17" s="14" t="s">
        <v>174</v>
      </c>
      <c r="M17" s="14" t="s">
        <v>175</v>
      </c>
      <c r="N17" s="14" t="s">
        <v>176</v>
      </c>
      <c r="O17" s="15">
        <v>41974</v>
      </c>
      <c r="P17" s="13">
        <v>201412</v>
      </c>
      <c r="Q17" s="13">
        <v>-1</v>
      </c>
      <c r="R17" s="16">
        <v>-64879.57</v>
      </c>
    </row>
    <row r="18" spans="1:18" x14ac:dyDescent="0.25">
      <c r="A18" s="13">
        <v>49075</v>
      </c>
      <c r="B18" s="14" t="s">
        <v>79</v>
      </c>
      <c r="C18" s="14" t="s">
        <v>168</v>
      </c>
      <c r="D18" s="14" t="s">
        <v>169</v>
      </c>
      <c r="E18" s="14" t="s">
        <v>170</v>
      </c>
      <c r="F18" s="14" t="s">
        <v>200</v>
      </c>
      <c r="G18" s="15">
        <v>30498</v>
      </c>
      <c r="H18" s="15">
        <v>30498</v>
      </c>
      <c r="I18" s="14" t="s">
        <v>99</v>
      </c>
      <c r="J18" s="14" t="s">
        <v>172</v>
      </c>
      <c r="K18" s="14" t="s">
        <v>198</v>
      </c>
      <c r="L18" s="14" t="s">
        <v>174</v>
      </c>
      <c r="M18" s="14" t="s">
        <v>175</v>
      </c>
      <c r="N18" s="14" t="s">
        <v>176</v>
      </c>
      <c r="O18" s="15">
        <v>41974</v>
      </c>
      <c r="P18" s="13">
        <v>201412</v>
      </c>
      <c r="Q18" s="13">
        <v>0</v>
      </c>
      <c r="R18" s="16">
        <v>-31566.52</v>
      </c>
    </row>
    <row r="19" spans="1:18" x14ac:dyDescent="0.25">
      <c r="A19" s="13">
        <v>49076</v>
      </c>
      <c r="B19" s="14" t="s">
        <v>79</v>
      </c>
      <c r="C19" s="14" t="s">
        <v>168</v>
      </c>
      <c r="D19" s="14" t="s">
        <v>169</v>
      </c>
      <c r="E19" s="14" t="s">
        <v>170</v>
      </c>
      <c r="F19" s="14" t="s">
        <v>201</v>
      </c>
      <c r="G19" s="15">
        <v>32690</v>
      </c>
      <c r="H19" s="15">
        <v>32690</v>
      </c>
      <c r="I19" s="14" t="s">
        <v>99</v>
      </c>
      <c r="J19" s="14" t="s">
        <v>172</v>
      </c>
      <c r="K19" s="14" t="s">
        <v>198</v>
      </c>
      <c r="L19" s="14" t="s">
        <v>174</v>
      </c>
      <c r="M19" s="14" t="s">
        <v>175</v>
      </c>
      <c r="N19" s="14" t="s">
        <v>176</v>
      </c>
      <c r="O19" s="15">
        <v>41974</v>
      </c>
      <c r="P19" s="13">
        <v>201412</v>
      </c>
      <c r="Q19" s="13">
        <v>0</v>
      </c>
      <c r="R19" s="16">
        <v>-72177.179999999993</v>
      </c>
    </row>
    <row r="20" spans="1:18" x14ac:dyDescent="0.25">
      <c r="A20" s="13">
        <v>49077</v>
      </c>
      <c r="B20" s="14" t="s">
        <v>79</v>
      </c>
      <c r="C20" s="14" t="s">
        <v>168</v>
      </c>
      <c r="D20" s="14" t="s">
        <v>169</v>
      </c>
      <c r="E20" s="14" t="s">
        <v>170</v>
      </c>
      <c r="F20" s="14" t="s">
        <v>199</v>
      </c>
      <c r="G20" s="15">
        <v>30133</v>
      </c>
      <c r="H20" s="15">
        <v>30133</v>
      </c>
      <c r="I20" s="14" t="s">
        <v>99</v>
      </c>
      <c r="J20" s="14" t="s">
        <v>172</v>
      </c>
      <c r="K20" s="14" t="s">
        <v>202</v>
      </c>
      <c r="L20" s="14" t="s">
        <v>174</v>
      </c>
      <c r="M20" s="14" t="s">
        <v>175</v>
      </c>
      <c r="N20" s="14" t="s">
        <v>176</v>
      </c>
      <c r="O20" s="15">
        <v>41974</v>
      </c>
      <c r="P20" s="13">
        <v>201412</v>
      </c>
      <c r="Q20" s="13">
        <v>-990</v>
      </c>
      <c r="R20" s="16">
        <v>-17694.43</v>
      </c>
    </row>
    <row r="21" spans="1:18" x14ac:dyDescent="0.25">
      <c r="A21" s="13">
        <v>49078</v>
      </c>
      <c r="B21" s="14" t="s">
        <v>79</v>
      </c>
      <c r="C21" s="14" t="s">
        <v>168</v>
      </c>
      <c r="D21" s="14" t="s">
        <v>169</v>
      </c>
      <c r="E21" s="14" t="s">
        <v>170</v>
      </c>
      <c r="F21" s="14" t="s">
        <v>201</v>
      </c>
      <c r="G21" s="15">
        <v>32690</v>
      </c>
      <c r="H21" s="15">
        <v>32690</v>
      </c>
      <c r="I21" s="14" t="s">
        <v>99</v>
      </c>
      <c r="J21" s="14" t="s">
        <v>172</v>
      </c>
      <c r="K21" s="14" t="s">
        <v>202</v>
      </c>
      <c r="L21" s="14" t="s">
        <v>174</v>
      </c>
      <c r="M21" s="14" t="s">
        <v>175</v>
      </c>
      <c r="N21" s="14" t="s">
        <v>176</v>
      </c>
      <c r="O21" s="15">
        <v>41974</v>
      </c>
      <c r="P21" s="13">
        <v>201412</v>
      </c>
      <c r="Q21" s="13">
        <v>-256</v>
      </c>
      <c r="R21" s="16">
        <v>-20622.05</v>
      </c>
    </row>
    <row r="22" spans="1:18" x14ac:dyDescent="0.25">
      <c r="A22" s="13">
        <v>49079</v>
      </c>
      <c r="B22" s="14" t="s">
        <v>79</v>
      </c>
      <c r="C22" s="14" t="s">
        <v>168</v>
      </c>
      <c r="D22" s="14" t="s">
        <v>169</v>
      </c>
      <c r="E22" s="14" t="s">
        <v>170</v>
      </c>
      <c r="F22" s="14" t="s">
        <v>199</v>
      </c>
      <c r="G22" s="15">
        <v>30133</v>
      </c>
      <c r="H22" s="15">
        <v>30133</v>
      </c>
      <c r="I22" s="14" t="s">
        <v>99</v>
      </c>
      <c r="J22" s="14" t="s">
        <v>172</v>
      </c>
      <c r="K22" s="14" t="s">
        <v>203</v>
      </c>
      <c r="L22" s="14" t="s">
        <v>174</v>
      </c>
      <c r="M22" s="14" t="s">
        <v>175</v>
      </c>
      <c r="N22" s="14" t="s">
        <v>176</v>
      </c>
      <c r="O22" s="15">
        <v>41974</v>
      </c>
      <c r="P22" s="13">
        <v>201412</v>
      </c>
      <c r="Q22" s="13">
        <v>-1</v>
      </c>
      <c r="R22" s="16">
        <v>-5898.13</v>
      </c>
    </row>
    <row r="23" spans="1:18" x14ac:dyDescent="0.25">
      <c r="A23" s="13">
        <v>49080</v>
      </c>
      <c r="B23" s="14" t="s">
        <v>79</v>
      </c>
      <c r="C23" s="14" t="s">
        <v>168</v>
      </c>
      <c r="D23" s="14" t="s">
        <v>169</v>
      </c>
      <c r="E23" s="14" t="s">
        <v>170</v>
      </c>
      <c r="F23" s="14" t="s">
        <v>199</v>
      </c>
      <c r="G23" s="15">
        <v>30133</v>
      </c>
      <c r="H23" s="15">
        <v>30133</v>
      </c>
      <c r="I23" s="14" t="s">
        <v>99</v>
      </c>
      <c r="J23" s="14" t="s">
        <v>172</v>
      </c>
      <c r="K23" s="14" t="s">
        <v>204</v>
      </c>
      <c r="L23" s="14" t="s">
        <v>174</v>
      </c>
      <c r="M23" s="14" t="s">
        <v>175</v>
      </c>
      <c r="N23" s="14" t="s">
        <v>176</v>
      </c>
      <c r="O23" s="15">
        <v>41974</v>
      </c>
      <c r="P23" s="13">
        <v>201412</v>
      </c>
      <c r="Q23" s="13">
        <v>-1</v>
      </c>
      <c r="R23" s="16">
        <v>-11796.29</v>
      </c>
    </row>
    <row r="24" spans="1:18" x14ac:dyDescent="0.25">
      <c r="A24" s="13">
        <v>49081</v>
      </c>
      <c r="B24" s="14" t="s">
        <v>79</v>
      </c>
      <c r="C24" s="14" t="s">
        <v>168</v>
      </c>
      <c r="D24" s="14" t="s">
        <v>169</v>
      </c>
      <c r="E24" s="14" t="s">
        <v>170</v>
      </c>
      <c r="F24" s="14" t="s">
        <v>199</v>
      </c>
      <c r="G24" s="15">
        <v>30133</v>
      </c>
      <c r="H24" s="15">
        <v>30133</v>
      </c>
      <c r="I24" s="14" t="s">
        <v>99</v>
      </c>
      <c r="J24" s="14" t="s">
        <v>172</v>
      </c>
      <c r="K24" s="14" t="s">
        <v>205</v>
      </c>
      <c r="L24" s="14" t="s">
        <v>174</v>
      </c>
      <c r="M24" s="14" t="s">
        <v>175</v>
      </c>
      <c r="N24" s="14" t="s">
        <v>176</v>
      </c>
      <c r="O24" s="15">
        <v>41974</v>
      </c>
      <c r="P24" s="13">
        <v>201412</v>
      </c>
      <c r="Q24" s="13">
        <v>-1</v>
      </c>
      <c r="R24" s="16">
        <v>-17694.43</v>
      </c>
    </row>
    <row r="25" spans="1:18" x14ac:dyDescent="0.25">
      <c r="A25" s="13">
        <v>49082</v>
      </c>
      <c r="B25" s="14" t="s">
        <v>79</v>
      </c>
      <c r="C25" s="14" t="s">
        <v>168</v>
      </c>
      <c r="D25" s="14" t="s">
        <v>169</v>
      </c>
      <c r="E25" s="14" t="s">
        <v>170</v>
      </c>
      <c r="F25" s="14" t="s">
        <v>200</v>
      </c>
      <c r="G25" s="15">
        <v>30498</v>
      </c>
      <c r="H25" s="15">
        <v>30498</v>
      </c>
      <c r="I25" s="14" t="s">
        <v>99</v>
      </c>
      <c r="J25" s="14" t="s">
        <v>172</v>
      </c>
      <c r="K25" s="14" t="s">
        <v>205</v>
      </c>
      <c r="L25" s="14" t="s">
        <v>174</v>
      </c>
      <c r="M25" s="14" t="s">
        <v>175</v>
      </c>
      <c r="N25" s="14" t="s">
        <v>176</v>
      </c>
      <c r="O25" s="15">
        <v>41974</v>
      </c>
      <c r="P25" s="13">
        <v>201412</v>
      </c>
      <c r="Q25" s="13">
        <v>0</v>
      </c>
      <c r="R25" s="16">
        <v>-2081</v>
      </c>
    </row>
    <row r="26" spans="1:18" x14ac:dyDescent="0.25">
      <c r="A26" s="13">
        <v>49083</v>
      </c>
      <c r="B26" s="14" t="s">
        <v>79</v>
      </c>
      <c r="C26" s="14" t="s">
        <v>168</v>
      </c>
      <c r="D26" s="14" t="s">
        <v>169</v>
      </c>
      <c r="E26" s="14" t="s">
        <v>170</v>
      </c>
      <c r="F26" s="14" t="s">
        <v>201</v>
      </c>
      <c r="G26" s="15">
        <v>32690</v>
      </c>
      <c r="H26" s="15">
        <v>32690</v>
      </c>
      <c r="I26" s="14" t="s">
        <v>99</v>
      </c>
      <c r="J26" s="14" t="s">
        <v>172</v>
      </c>
      <c r="K26" s="14" t="s">
        <v>205</v>
      </c>
      <c r="L26" s="14" t="s">
        <v>174</v>
      </c>
      <c r="M26" s="14" t="s">
        <v>175</v>
      </c>
      <c r="N26" s="14" t="s">
        <v>176</v>
      </c>
      <c r="O26" s="15">
        <v>41974</v>
      </c>
      <c r="P26" s="13">
        <v>201412</v>
      </c>
      <c r="Q26" s="13">
        <v>0</v>
      </c>
      <c r="R26" s="16">
        <v>-10311.030000000001</v>
      </c>
    </row>
    <row r="27" spans="1:18" x14ac:dyDescent="0.25">
      <c r="A27" s="13">
        <v>49084</v>
      </c>
      <c r="B27" s="14" t="s">
        <v>79</v>
      </c>
      <c r="C27" s="14" t="s">
        <v>168</v>
      </c>
      <c r="D27" s="14" t="s">
        <v>169</v>
      </c>
      <c r="E27" s="14" t="s">
        <v>170</v>
      </c>
      <c r="F27" s="14" t="s">
        <v>171</v>
      </c>
      <c r="G27" s="15">
        <v>28307</v>
      </c>
      <c r="H27" s="15">
        <v>28307</v>
      </c>
      <c r="I27" s="14" t="s">
        <v>99</v>
      </c>
      <c r="J27" s="14" t="s">
        <v>172</v>
      </c>
      <c r="K27" s="14" t="s">
        <v>206</v>
      </c>
      <c r="L27" s="14" t="s">
        <v>174</v>
      </c>
      <c r="M27" s="14" t="s">
        <v>175</v>
      </c>
      <c r="N27" s="14" t="s">
        <v>176</v>
      </c>
      <c r="O27" s="15">
        <v>41974</v>
      </c>
      <c r="P27" s="13">
        <v>201412</v>
      </c>
      <c r="Q27" s="13">
        <v>-1</v>
      </c>
      <c r="R27" s="16">
        <v>-27862.85</v>
      </c>
    </row>
    <row r="28" spans="1:18" x14ac:dyDescent="0.25">
      <c r="A28" s="13">
        <v>49087</v>
      </c>
      <c r="B28" s="14" t="s">
        <v>79</v>
      </c>
      <c r="C28" s="14" t="s">
        <v>168</v>
      </c>
      <c r="D28" s="14" t="s">
        <v>169</v>
      </c>
      <c r="E28" s="14" t="s">
        <v>170</v>
      </c>
      <c r="F28" s="14" t="s">
        <v>171</v>
      </c>
      <c r="G28" s="15">
        <v>28307</v>
      </c>
      <c r="H28" s="15">
        <v>28307</v>
      </c>
      <c r="I28" s="14" t="s">
        <v>99</v>
      </c>
      <c r="J28" s="14" t="s">
        <v>172</v>
      </c>
      <c r="K28" s="14" t="s">
        <v>207</v>
      </c>
      <c r="L28" s="14" t="s">
        <v>174</v>
      </c>
      <c r="M28" s="14" t="s">
        <v>175</v>
      </c>
      <c r="N28" s="14" t="s">
        <v>176</v>
      </c>
      <c r="O28" s="15">
        <v>41974</v>
      </c>
      <c r="P28" s="13">
        <v>201412</v>
      </c>
      <c r="Q28" s="13">
        <v>-42</v>
      </c>
      <c r="R28" s="16">
        <v>-1633.77</v>
      </c>
    </row>
    <row r="29" spans="1:18" x14ac:dyDescent="0.25">
      <c r="A29" s="13">
        <v>49090</v>
      </c>
      <c r="B29" s="14" t="s">
        <v>79</v>
      </c>
      <c r="C29" s="14" t="s">
        <v>168</v>
      </c>
      <c r="D29" s="14" t="s">
        <v>169</v>
      </c>
      <c r="E29" s="14" t="s">
        <v>170</v>
      </c>
      <c r="F29" s="14" t="s">
        <v>171</v>
      </c>
      <c r="G29" s="15">
        <v>28307</v>
      </c>
      <c r="H29" s="15">
        <v>28307</v>
      </c>
      <c r="I29" s="14" t="s">
        <v>99</v>
      </c>
      <c r="J29" s="14" t="s">
        <v>172</v>
      </c>
      <c r="K29" s="14" t="s">
        <v>208</v>
      </c>
      <c r="L29" s="14" t="s">
        <v>174</v>
      </c>
      <c r="M29" s="14" t="s">
        <v>175</v>
      </c>
      <c r="N29" s="14" t="s">
        <v>176</v>
      </c>
      <c r="O29" s="15">
        <v>41974</v>
      </c>
      <c r="P29" s="13">
        <v>201412</v>
      </c>
      <c r="Q29" s="13">
        <v>-1</v>
      </c>
      <c r="R29" s="16">
        <v>-6212.92</v>
      </c>
    </row>
    <row r="30" spans="1:18" x14ac:dyDescent="0.25">
      <c r="A30" s="13">
        <v>49091</v>
      </c>
      <c r="B30" s="14" t="s">
        <v>79</v>
      </c>
      <c r="C30" s="14" t="s">
        <v>168</v>
      </c>
      <c r="D30" s="14" t="s">
        <v>169</v>
      </c>
      <c r="E30" s="14" t="s">
        <v>170</v>
      </c>
      <c r="F30" s="14" t="s">
        <v>171</v>
      </c>
      <c r="G30" s="15">
        <v>28307</v>
      </c>
      <c r="H30" s="15">
        <v>28307</v>
      </c>
      <c r="I30" s="14" t="s">
        <v>99</v>
      </c>
      <c r="J30" s="14" t="s">
        <v>172</v>
      </c>
      <c r="K30" s="14" t="s">
        <v>209</v>
      </c>
      <c r="L30" s="14" t="s">
        <v>174</v>
      </c>
      <c r="M30" s="14" t="s">
        <v>175</v>
      </c>
      <c r="N30" s="14" t="s">
        <v>176</v>
      </c>
      <c r="O30" s="15">
        <v>41974</v>
      </c>
      <c r="P30" s="13">
        <v>201412</v>
      </c>
      <c r="Q30" s="13">
        <v>-2</v>
      </c>
      <c r="R30" s="16">
        <v>-11601.26</v>
      </c>
    </row>
    <row r="31" spans="1:18" x14ac:dyDescent="0.25">
      <c r="A31" s="13">
        <v>49096</v>
      </c>
      <c r="B31" s="14" t="s">
        <v>79</v>
      </c>
      <c r="C31" s="14" t="s">
        <v>168</v>
      </c>
      <c r="D31" s="14" t="s">
        <v>169</v>
      </c>
      <c r="E31" s="14" t="s">
        <v>170</v>
      </c>
      <c r="F31" s="14" t="s">
        <v>171</v>
      </c>
      <c r="G31" s="15">
        <v>28307</v>
      </c>
      <c r="H31" s="15">
        <v>28307</v>
      </c>
      <c r="I31" s="14" t="s">
        <v>99</v>
      </c>
      <c r="J31" s="14" t="s">
        <v>172</v>
      </c>
      <c r="K31" s="14" t="s">
        <v>210</v>
      </c>
      <c r="L31" s="14" t="s">
        <v>174</v>
      </c>
      <c r="M31" s="14" t="s">
        <v>175</v>
      </c>
      <c r="N31" s="14" t="s">
        <v>176</v>
      </c>
      <c r="O31" s="15">
        <v>41974</v>
      </c>
      <c r="P31" s="13">
        <v>201412</v>
      </c>
      <c r="Q31" s="13">
        <v>-1</v>
      </c>
      <c r="R31" s="16">
        <v>-9037.2000000000007</v>
      </c>
    </row>
    <row r="32" spans="1:18" x14ac:dyDescent="0.25">
      <c r="A32" s="13">
        <v>49127</v>
      </c>
      <c r="B32" s="14" t="s">
        <v>79</v>
      </c>
      <c r="C32" s="14" t="s">
        <v>168</v>
      </c>
      <c r="D32" s="14" t="s">
        <v>169</v>
      </c>
      <c r="E32" s="14" t="s">
        <v>170</v>
      </c>
      <c r="F32" s="14" t="s">
        <v>171</v>
      </c>
      <c r="G32" s="15">
        <v>28307</v>
      </c>
      <c r="H32" s="15">
        <v>28307</v>
      </c>
      <c r="I32" s="14" t="s">
        <v>99</v>
      </c>
      <c r="J32" s="14" t="s">
        <v>172</v>
      </c>
      <c r="K32" s="14" t="s">
        <v>211</v>
      </c>
      <c r="L32" s="14" t="s">
        <v>174</v>
      </c>
      <c r="M32" s="14" t="s">
        <v>175</v>
      </c>
      <c r="N32" s="14" t="s">
        <v>176</v>
      </c>
      <c r="O32" s="15">
        <v>41974</v>
      </c>
      <c r="P32" s="13">
        <v>201412</v>
      </c>
      <c r="Q32" s="13">
        <v>0</v>
      </c>
      <c r="R32" s="16">
        <v>-16931.78</v>
      </c>
    </row>
    <row r="33" spans="1:18" x14ac:dyDescent="0.25">
      <c r="A33" s="13">
        <v>49128</v>
      </c>
      <c r="B33" s="14" t="s">
        <v>79</v>
      </c>
      <c r="C33" s="14" t="s">
        <v>168</v>
      </c>
      <c r="D33" s="14" t="s">
        <v>169</v>
      </c>
      <c r="E33" s="14" t="s">
        <v>170</v>
      </c>
      <c r="F33" s="14" t="s">
        <v>212</v>
      </c>
      <c r="G33" s="15">
        <v>33420</v>
      </c>
      <c r="H33" s="15">
        <v>33420</v>
      </c>
      <c r="I33" s="14" t="s">
        <v>99</v>
      </c>
      <c r="J33" s="14" t="s">
        <v>172</v>
      </c>
      <c r="K33" s="14" t="s">
        <v>211</v>
      </c>
      <c r="L33" s="14" t="s">
        <v>174</v>
      </c>
      <c r="M33" s="14" t="s">
        <v>175</v>
      </c>
      <c r="N33" s="14" t="s">
        <v>176</v>
      </c>
      <c r="O33" s="15">
        <v>41974</v>
      </c>
      <c r="P33" s="13">
        <v>201412</v>
      </c>
      <c r="Q33" s="13">
        <v>0</v>
      </c>
      <c r="R33" s="16">
        <v>-47047.98</v>
      </c>
    </row>
    <row r="34" spans="1:18" x14ac:dyDescent="0.25">
      <c r="A34" s="13">
        <v>49160</v>
      </c>
      <c r="B34" s="14" t="s">
        <v>79</v>
      </c>
      <c r="C34" s="14" t="s">
        <v>168</v>
      </c>
      <c r="D34" s="14" t="s">
        <v>169</v>
      </c>
      <c r="E34" s="14" t="s">
        <v>170</v>
      </c>
      <c r="F34" s="14" t="s">
        <v>171</v>
      </c>
      <c r="G34" s="15">
        <v>28307</v>
      </c>
      <c r="H34" s="15">
        <v>28307</v>
      </c>
      <c r="I34" s="14" t="s">
        <v>99</v>
      </c>
      <c r="J34" s="14" t="s">
        <v>172</v>
      </c>
      <c r="K34" s="14" t="s">
        <v>213</v>
      </c>
      <c r="L34" s="14" t="s">
        <v>174</v>
      </c>
      <c r="M34" s="14" t="s">
        <v>175</v>
      </c>
      <c r="N34" s="14" t="s">
        <v>176</v>
      </c>
      <c r="O34" s="15">
        <v>41974</v>
      </c>
      <c r="P34" s="13">
        <v>201412</v>
      </c>
      <c r="Q34" s="17">
        <v>-14320</v>
      </c>
      <c r="R34" s="16">
        <v>-430218.21</v>
      </c>
    </row>
    <row r="35" spans="1:18" x14ac:dyDescent="0.25">
      <c r="A35" s="13">
        <v>49161</v>
      </c>
      <c r="B35" s="14" t="s">
        <v>79</v>
      </c>
      <c r="C35" s="14" t="s">
        <v>168</v>
      </c>
      <c r="D35" s="14" t="s">
        <v>169</v>
      </c>
      <c r="E35" s="14" t="s">
        <v>170</v>
      </c>
      <c r="F35" s="14" t="s">
        <v>200</v>
      </c>
      <c r="G35" s="15">
        <v>30498</v>
      </c>
      <c r="H35" s="15">
        <v>30498</v>
      </c>
      <c r="I35" s="14" t="s">
        <v>99</v>
      </c>
      <c r="J35" s="14" t="s">
        <v>172</v>
      </c>
      <c r="K35" s="14" t="s">
        <v>213</v>
      </c>
      <c r="L35" s="14" t="s">
        <v>174</v>
      </c>
      <c r="M35" s="14" t="s">
        <v>175</v>
      </c>
      <c r="N35" s="14" t="s">
        <v>176</v>
      </c>
      <c r="O35" s="15">
        <v>41974</v>
      </c>
      <c r="P35" s="13">
        <v>201412</v>
      </c>
      <c r="Q35" s="13">
        <v>-510</v>
      </c>
      <c r="R35" s="16">
        <v>-10550</v>
      </c>
    </row>
    <row r="36" spans="1:18" x14ac:dyDescent="0.25">
      <c r="A36" s="13">
        <v>49179</v>
      </c>
      <c r="B36" s="14" t="s">
        <v>79</v>
      </c>
      <c r="C36" s="14" t="s">
        <v>168</v>
      </c>
      <c r="D36" s="14" t="s">
        <v>169</v>
      </c>
      <c r="E36" s="14" t="s">
        <v>170</v>
      </c>
      <c r="F36" s="14" t="s">
        <v>171</v>
      </c>
      <c r="G36" s="15">
        <v>28307</v>
      </c>
      <c r="H36" s="15">
        <v>28307</v>
      </c>
      <c r="I36" s="14" t="s">
        <v>99</v>
      </c>
      <c r="J36" s="14" t="s">
        <v>172</v>
      </c>
      <c r="K36" s="14" t="s">
        <v>214</v>
      </c>
      <c r="L36" s="14" t="s">
        <v>174</v>
      </c>
      <c r="M36" s="14" t="s">
        <v>175</v>
      </c>
      <c r="N36" s="14" t="s">
        <v>176</v>
      </c>
      <c r="O36" s="15">
        <v>41974</v>
      </c>
      <c r="P36" s="13">
        <v>201412</v>
      </c>
      <c r="Q36" s="17">
        <v>-3580</v>
      </c>
      <c r="R36" s="16">
        <v>-655068.85</v>
      </c>
    </row>
    <row r="37" spans="1:18" x14ac:dyDescent="0.25">
      <c r="A37" s="13">
        <v>49180</v>
      </c>
      <c r="B37" s="14" t="s">
        <v>79</v>
      </c>
      <c r="C37" s="14" t="s">
        <v>168</v>
      </c>
      <c r="D37" s="14" t="s">
        <v>169</v>
      </c>
      <c r="E37" s="14" t="s">
        <v>170</v>
      </c>
      <c r="F37" s="14" t="s">
        <v>197</v>
      </c>
      <c r="G37" s="15">
        <v>29768</v>
      </c>
      <c r="H37" s="15">
        <v>29768</v>
      </c>
      <c r="I37" s="14" t="s">
        <v>99</v>
      </c>
      <c r="J37" s="14" t="s">
        <v>172</v>
      </c>
      <c r="K37" s="14" t="s">
        <v>214</v>
      </c>
      <c r="L37" s="14" t="s">
        <v>174</v>
      </c>
      <c r="M37" s="14" t="s">
        <v>175</v>
      </c>
      <c r="N37" s="14" t="s">
        <v>176</v>
      </c>
      <c r="O37" s="15">
        <v>41974</v>
      </c>
      <c r="P37" s="13">
        <v>201412</v>
      </c>
      <c r="Q37" s="17">
        <v>-1468</v>
      </c>
      <c r="R37" s="16">
        <v>-33443.39</v>
      </c>
    </row>
    <row r="38" spans="1:18" x14ac:dyDescent="0.25">
      <c r="A38" s="13">
        <v>49209</v>
      </c>
      <c r="B38" s="14" t="s">
        <v>79</v>
      </c>
      <c r="C38" s="14" t="s">
        <v>168</v>
      </c>
      <c r="D38" s="14" t="s">
        <v>169</v>
      </c>
      <c r="E38" s="14" t="s">
        <v>170</v>
      </c>
      <c r="F38" s="14" t="s">
        <v>171</v>
      </c>
      <c r="G38" s="15">
        <v>28307</v>
      </c>
      <c r="H38" s="15">
        <v>28307</v>
      </c>
      <c r="I38" s="14" t="s">
        <v>99</v>
      </c>
      <c r="J38" s="14" t="s">
        <v>172</v>
      </c>
      <c r="K38" s="14" t="s">
        <v>215</v>
      </c>
      <c r="L38" s="14" t="s">
        <v>174</v>
      </c>
      <c r="M38" s="14" t="s">
        <v>175</v>
      </c>
      <c r="N38" s="14" t="s">
        <v>176</v>
      </c>
      <c r="O38" s="15">
        <v>41974</v>
      </c>
      <c r="P38" s="13">
        <v>201412</v>
      </c>
      <c r="Q38" s="13">
        <v>-1</v>
      </c>
      <c r="R38" s="16">
        <v>-20025.830000000002</v>
      </c>
    </row>
    <row r="39" spans="1:18" x14ac:dyDescent="0.25">
      <c r="A39" s="13">
        <v>49210</v>
      </c>
      <c r="B39" s="14" t="s">
        <v>79</v>
      </c>
      <c r="C39" s="14" t="s">
        <v>168</v>
      </c>
      <c r="D39" s="14" t="s">
        <v>169</v>
      </c>
      <c r="E39" s="14" t="s">
        <v>170</v>
      </c>
      <c r="F39" s="14" t="s">
        <v>171</v>
      </c>
      <c r="G39" s="15">
        <v>28307</v>
      </c>
      <c r="H39" s="15">
        <v>28307</v>
      </c>
      <c r="I39" s="14" t="s">
        <v>99</v>
      </c>
      <c r="J39" s="14" t="s">
        <v>172</v>
      </c>
      <c r="K39" s="14" t="s">
        <v>216</v>
      </c>
      <c r="L39" s="14" t="s">
        <v>174</v>
      </c>
      <c r="M39" s="14" t="s">
        <v>175</v>
      </c>
      <c r="N39" s="14" t="s">
        <v>176</v>
      </c>
      <c r="O39" s="15">
        <v>41974</v>
      </c>
      <c r="P39" s="13">
        <v>201412</v>
      </c>
      <c r="Q39" s="13">
        <v>-1</v>
      </c>
      <c r="R39" s="16">
        <v>-8296.41</v>
      </c>
    </row>
    <row r="40" spans="1:18" x14ac:dyDescent="0.25">
      <c r="A40" s="13">
        <v>49215</v>
      </c>
      <c r="B40" s="14" t="s">
        <v>79</v>
      </c>
      <c r="C40" s="14" t="s">
        <v>168</v>
      </c>
      <c r="D40" s="14" t="s">
        <v>169</v>
      </c>
      <c r="E40" s="14" t="s">
        <v>170</v>
      </c>
      <c r="F40" s="14" t="s">
        <v>171</v>
      </c>
      <c r="G40" s="15">
        <v>28307</v>
      </c>
      <c r="H40" s="15">
        <v>28307</v>
      </c>
      <c r="I40" s="14" t="s">
        <v>99</v>
      </c>
      <c r="J40" s="14" t="s">
        <v>172</v>
      </c>
      <c r="K40" s="14" t="s">
        <v>217</v>
      </c>
      <c r="L40" s="14" t="s">
        <v>174</v>
      </c>
      <c r="M40" s="14" t="s">
        <v>175</v>
      </c>
      <c r="N40" s="14" t="s">
        <v>176</v>
      </c>
      <c r="O40" s="15">
        <v>41974</v>
      </c>
      <c r="P40" s="13">
        <v>201412</v>
      </c>
      <c r="Q40" s="13">
        <v>-1</v>
      </c>
      <c r="R40" s="16">
        <v>-94703.21</v>
      </c>
    </row>
    <row r="41" spans="1:18" x14ac:dyDescent="0.25">
      <c r="A41" s="13">
        <v>49221</v>
      </c>
      <c r="B41" s="14" t="s">
        <v>79</v>
      </c>
      <c r="C41" s="14" t="s">
        <v>168</v>
      </c>
      <c r="D41" s="14" t="s">
        <v>169</v>
      </c>
      <c r="E41" s="14" t="s">
        <v>170</v>
      </c>
      <c r="F41" s="14" t="s">
        <v>171</v>
      </c>
      <c r="G41" s="15">
        <v>28307</v>
      </c>
      <c r="H41" s="15">
        <v>28307</v>
      </c>
      <c r="I41" s="14" t="s">
        <v>99</v>
      </c>
      <c r="J41" s="14" t="s">
        <v>172</v>
      </c>
      <c r="K41" s="14" t="s">
        <v>218</v>
      </c>
      <c r="L41" s="14" t="s">
        <v>174</v>
      </c>
      <c r="M41" s="14" t="s">
        <v>175</v>
      </c>
      <c r="N41" s="14" t="s">
        <v>176</v>
      </c>
      <c r="O41" s="15">
        <v>41974</v>
      </c>
      <c r="P41" s="13">
        <v>201412</v>
      </c>
      <c r="Q41" s="17">
        <v>-6215</v>
      </c>
      <c r="R41" s="16">
        <v>-191545.16</v>
      </c>
    </row>
    <row r="42" spans="1:18" x14ac:dyDescent="0.25">
      <c r="A42" s="13">
        <v>49229</v>
      </c>
      <c r="B42" s="14" t="s">
        <v>79</v>
      </c>
      <c r="C42" s="14" t="s">
        <v>168</v>
      </c>
      <c r="D42" s="14" t="s">
        <v>169</v>
      </c>
      <c r="E42" s="14" t="s">
        <v>170</v>
      </c>
      <c r="F42" s="14" t="s">
        <v>171</v>
      </c>
      <c r="G42" s="15">
        <v>28307</v>
      </c>
      <c r="H42" s="15">
        <v>28307</v>
      </c>
      <c r="I42" s="14" t="s">
        <v>99</v>
      </c>
      <c r="J42" s="14" t="s">
        <v>172</v>
      </c>
      <c r="K42" s="14" t="s">
        <v>219</v>
      </c>
      <c r="L42" s="14" t="s">
        <v>174</v>
      </c>
      <c r="M42" s="14" t="s">
        <v>175</v>
      </c>
      <c r="N42" s="14" t="s">
        <v>176</v>
      </c>
      <c r="O42" s="15">
        <v>41974</v>
      </c>
      <c r="P42" s="13">
        <v>201412</v>
      </c>
      <c r="Q42" s="13">
        <v>-1</v>
      </c>
      <c r="R42" s="16">
        <v>-33131.86</v>
      </c>
    </row>
    <row r="43" spans="1:18" x14ac:dyDescent="0.25">
      <c r="A43" s="13">
        <v>49241</v>
      </c>
      <c r="B43" s="14" t="s">
        <v>79</v>
      </c>
      <c r="C43" s="14" t="s">
        <v>168</v>
      </c>
      <c r="D43" s="14" t="s">
        <v>169</v>
      </c>
      <c r="E43" s="14" t="s">
        <v>170</v>
      </c>
      <c r="F43" s="14" t="s">
        <v>171</v>
      </c>
      <c r="G43" s="15">
        <v>28307</v>
      </c>
      <c r="H43" s="15">
        <v>28307</v>
      </c>
      <c r="I43" s="14" t="s">
        <v>99</v>
      </c>
      <c r="J43" s="14" t="s">
        <v>172</v>
      </c>
      <c r="K43" s="14" t="s">
        <v>220</v>
      </c>
      <c r="L43" s="14" t="s">
        <v>174</v>
      </c>
      <c r="M43" s="14" t="s">
        <v>175</v>
      </c>
      <c r="N43" s="14" t="s">
        <v>176</v>
      </c>
      <c r="O43" s="15">
        <v>41974</v>
      </c>
      <c r="P43" s="13">
        <v>201412</v>
      </c>
      <c r="Q43" s="13">
        <v>-1</v>
      </c>
      <c r="R43" s="16">
        <v>-599926.19999999995</v>
      </c>
    </row>
    <row r="44" spans="1:18" x14ac:dyDescent="0.25">
      <c r="A44" s="13">
        <v>49242</v>
      </c>
      <c r="B44" s="14" t="s">
        <v>79</v>
      </c>
      <c r="C44" s="14" t="s">
        <v>168</v>
      </c>
      <c r="D44" s="14" t="s">
        <v>169</v>
      </c>
      <c r="E44" s="14" t="s">
        <v>170</v>
      </c>
      <c r="F44" s="14" t="s">
        <v>177</v>
      </c>
      <c r="G44" s="15">
        <v>29037</v>
      </c>
      <c r="H44" s="15">
        <v>29037</v>
      </c>
      <c r="I44" s="14" t="s">
        <v>99</v>
      </c>
      <c r="J44" s="14" t="s">
        <v>172</v>
      </c>
      <c r="K44" s="14" t="s">
        <v>220</v>
      </c>
      <c r="L44" s="14" t="s">
        <v>174</v>
      </c>
      <c r="M44" s="14" t="s">
        <v>175</v>
      </c>
      <c r="N44" s="14" t="s">
        <v>176</v>
      </c>
      <c r="O44" s="15">
        <v>41974</v>
      </c>
      <c r="P44" s="13">
        <v>201412</v>
      </c>
      <c r="Q44" s="13">
        <v>0</v>
      </c>
      <c r="R44" s="16">
        <v>-1505.03</v>
      </c>
    </row>
    <row r="45" spans="1:18" x14ac:dyDescent="0.25">
      <c r="A45" s="13">
        <v>49243</v>
      </c>
      <c r="B45" s="14" t="s">
        <v>79</v>
      </c>
      <c r="C45" s="14" t="s">
        <v>168</v>
      </c>
      <c r="D45" s="14" t="s">
        <v>169</v>
      </c>
      <c r="E45" s="14" t="s">
        <v>170</v>
      </c>
      <c r="F45" s="14" t="s">
        <v>197</v>
      </c>
      <c r="G45" s="15">
        <v>29768</v>
      </c>
      <c r="H45" s="15">
        <v>29768</v>
      </c>
      <c r="I45" s="14" t="s">
        <v>99</v>
      </c>
      <c r="J45" s="14" t="s">
        <v>172</v>
      </c>
      <c r="K45" s="14" t="s">
        <v>220</v>
      </c>
      <c r="L45" s="14" t="s">
        <v>174</v>
      </c>
      <c r="M45" s="14" t="s">
        <v>175</v>
      </c>
      <c r="N45" s="14" t="s">
        <v>176</v>
      </c>
      <c r="O45" s="15">
        <v>41974</v>
      </c>
      <c r="P45" s="13">
        <v>201412</v>
      </c>
      <c r="Q45" s="13">
        <v>0</v>
      </c>
      <c r="R45" s="16">
        <v>-2706.18</v>
      </c>
    </row>
    <row r="46" spans="1:18" x14ac:dyDescent="0.25">
      <c r="A46" s="13">
        <v>49244</v>
      </c>
      <c r="B46" s="14" t="s">
        <v>79</v>
      </c>
      <c r="C46" s="14" t="s">
        <v>168</v>
      </c>
      <c r="D46" s="14" t="s">
        <v>169</v>
      </c>
      <c r="E46" s="14" t="s">
        <v>170</v>
      </c>
      <c r="F46" s="14" t="s">
        <v>199</v>
      </c>
      <c r="G46" s="15">
        <v>30133</v>
      </c>
      <c r="H46" s="15">
        <v>30133</v>
      </c>
      <c r="I46" s="14" t="s">
        <v>99</v>
      </c>
      <c r="J46" s="14" t="s">
        <v>172</v>
      </c>
      <c r="K46" s="14" t="s">
        <v>220</v>
      </c>
      <c r="L46" s="14" t="s">
        <v>174</v>
      </c>
      <c r="M46" s="14" t="s">
        <v>175</v>
      </c>
      <c r="N46" s="14" t="s">
        <v>176</v>
      </c>
      <c r="O46" s="15">
        <v>41974</v>
      </c>
      <c r="P46" s="13">
        <v>201412</v>
      </c>
      <c r="Q46" s="13">
        <v>0</v>
      </c>
      <c r="R46" s="16">
        <v>-101990.87</v>
      </c>
    </row>
    <row r="47" spans="1:18" x14ac:dyDescent="0.25">
      <c r="A47" s="13">
        <v>49245</v>
      </c>
      <c r="B47" s="14" t="s">
        <v>79</v>
      </c>
      <c r="C47" s="14" t="s">
        <v>168</v>
      </c>
      <c r="D47" s="14" t="s">
        <v>169</v>
      </c>
      <c r="E47" s="14" t="s">
        <v>170</v>
      </c>
      <c r="F47" s="14" t="s">
        <v>200</v>
      </c>
      <c r="G47" s="15">
        <v>30498</v>
      </c>
      <c r="H47" s="15">
        <v>30498</v>
      </c>
      <c r="I47" s="14" t="s">
        <v>99</v>
      </c>
      <c r="J47" s="14" t="s">
        <v>172</v>
      </c>
      <c r="K47" s="14" t="s">
        <v>220</v>
      </c>
      <c r="L47" s="14" t="s">
        <v>174</v>
      </c>
      <c r="M47" s="14" t="s">
        <v>175</v>
      </c>
      <c r="N47" s="14" t="s">
        <v>176</v>
      </c>
      <c r="O47" s="15">
        <v>41974</v>
      </c>
      <c r="P47" s="13">
        <v>201412</v>
      </c>
      <c r="Q47" s="13">
        <v>0</v>
      </c>
      <c r="R47" s="16">
        <v>-2554.3200000000002</v>
      </c>
    </row>
    <row r="48" spans="1:18" x14ac:dyDescent="0.25">
      <c r="A48" s="13">
        <v>49246</v>
      </c>
      <c r="B48" s="14" t="s">
        <v>79</v>
      </c>
      <c r="C48" s="14" t="s">
        <v>168</v>
      </c>
      <c r="D48" s="14" t="s">
        <v>169</v>
      </c>
      <c r="E48" s="14" t="s">
        <v>170</v>
      </c>
      <c r="F48" s="14" t="s">
        <v>221</v>
      </c>
      <c r="G48" s="15">
        <v>31959</v>
      </c>
      <c r="H48" s="15">
        <v>31959</v>
      </c>
      <c r="I48" s="14" t="s">
        <v>99</v>
      </c>
      <c r="J48" s="14" t="s">
        <v>172</v>
      </c>
      <c r="K48" s="14" t="s">
        <v>220</v>
      </c>
      <c r="L48" s="14" t="s">
        <v>174</v>
      </c>
      <c r="M48" s="14" t="s">
        <v>175</v>
      </c>
      <c r="N48" s="14" t="s">
        <v>176</v>
      </c>
      <c r="O48" s="15">
        <v>41974</v>
      </c>
      <c r="P48" s="13">
        <v>201412</v>
      </c>
      <c r="Q48" s="13">
        <v>0</v>
      </c>
      <c r="R48" s="16">
        <v>-18548.900000000001</v>
      </c>
    </row>
    <row r="49" spans="1:18" x14ac:dyDescent="0.25">
      <c r="A49" s="13">
        <v>49263</v>
      </c>
      <c r="B49" s="14" t="s">
        <v>79</v>
      </c>
      <c r="C49" s="14" t="s">
        <v>168</v>
      </c>
      <c r="D49" s="14" t="s">
        <v>169</v>
      </c>
      <c r="E49" s="14" t="s">
        <v>170</v>
      </c>
      <c r="F49" s="14" t="s">
        <v>199</v>
      </c>
      <c r="G49" s="15">
        <v>30133</v>
      </c>
      <c r="H49" s="15">
        <v>30133</v>
      </c>
      <c r="I49" s="14" t="s">
        <v>99</v>
      </c>
      <c r="J49" s="14" t="s">
        <v>172</v>
      </c>
      <c r="K49" s="14" t="s">
        <v>222</v>
      </c>
      <c r="L49" s="14" t="s">
        <v>174</v>
      </c>
      <c r="M49" s="14" t="s">
        <v>175</v>
      </c>
      <c r="N49" s="14" t="s">
        <v>176</v>
      </c>
      <c r="O49" s="15">
        <v>41974</v>
      </c>
      <c r="P49" s="13">
        <v>201412</v>
      </c>
      <c r="Q49" s="13">
        <v>0</v>
      </c>
      <c r="R49" s="16">
        <v>-7269.99</v>
      </c>
    </row>
    <row r="50" spans="1:18" x14ac:dyDescent="0.25">
      <c r="A50" s="13">
        <v>49271</v>
      </c>
      <c r="B50" s="14" t="s">
        <v>79</v>
      </c>
      <c r="C50" s="14" t="s">
        <v>168</v>
      </c>
      <c r="D50" s="14" t="s">
        <v>169</v>
      </c>
      <c r="E50" s="14" t="s">
        <v>170</v>
      </c>
      <c r="F50" s="14" t="s">
        <v>223</v>
      </c>
      <c r="G50" s="15">
        <v>23559</v>
      </c>
      <c r="H50" s="15">
        <v>23559</v>
      </c>
      <c r="I50" s="14" t="s">
        <v>99</v>
      </c>
      <c r="J50" s="14" t="s">
        <v>172</v>
      </c>
      <c r="K50" s="14" t="s">
        <v>224</v>
      </c>
      <c r="L50" s="14" t="s">
        <v>174</v>
      </c>
      <c r="M50" s="14" t="s">
        <v>175</v>
      </c>
      <c r="N50" s="14" t="s">
        <v>176</v>
      </c>
      <c r="O50" s="15">
        <v>41974</v>
      </c>
      <c r="P50" s="13">
        <v>201412</v>
      </c>
      <c r="Q50" s="13">
        <v>0</v>
      </c>
      <c r="R50" s="16">
        <v>-8096.37</v>
      </c>
    </row>
    <row r="51" spans="1:18" x14ac:dyDescent="0.25">
      <c r="A51" s="13">
        <v>49272</v>
      </c>
      <c r="B51" s="14" t="s">
        <v>79</v>
      </c>
      <c r="C51" s="14" t="s">
        <v>168</v>
      </c>
      <c r="D51" s="14" t="s">
        <v>169</v>
      </c>
      <c r="E51" s="14" t="s">
        <v>170</v>
      </c>
      <c r="F51" s="14" t="s">
        <v>225</v>
      </c>
      <c r="G51" s="15">
        <v>27211</v>
      </c>
      <c r="H51" s="15">
        <v>27211</v>
      </c>
      <c r="I51" s="14" t="s">
        <v>99</v>
      </c>
      <c r="J51" s="14" t="s">
        <v>172</v>
      </c>
      <c r="K51" s="14" t="s">
        <v>224</v>
      </c>
      <c r="L51" s="14" t="s">
        <v>174</v>
      </c>
      <c r="M51" s="14" t="s">
        <v>175</v>
      </c>
      <c r="N51" s="14" t="s">
        <v>176</v>
      </c>
      <c r="O51" s="15">
        <v>41974</v>
      </c>
      <c r="P51" s="13">
        <v>201412</v>
      </c>
      <c r="Q51" s="13">
        <v>0</v>
      </c>
      <c r="R51" s="16">
        <v>-14424.05</v>
      </c>
    </row>
    <row r="52" spans="1:18" x14ac:dyDescent="0.25">
      <c r="A52" s="13">
        <v>49273</v>
      </c>
      <c r="B52" s="14" t="s">
        <v>79</v>
      </c>
      <c r="C52" s="14" t="s">
        <v>168</v>
      </c>
      <c r="D52" s="14" t="s">
        <v>169</v>
      </c>
      <c r="E52" s="14" t="s">
        <v>170</v>
      </c>
      <c r="F52" s="14" t="s">
        <v>171</v>
      </c>
      <c r="G52" s="15">
        <v>28307</v>
      </c>
      <c r="H52" s="15">
        <v>28307</v>
      </c>
      <c r="I52" s="14" t="s">
        <v>99</v>
      </c>
      <c r="J52" s="14" t="s">
        <v>172</v>
      </c>
      <c r="K52" s="14" t="s">
        <v>224</v>
      </c>
      <c r="L52" s="14" t="s">
        <v>174</v>
      </c>
      <c r="M52" s="14" t="s">
        <v>175</v>
      </c>
      <c r="N52" s="14" t="s">
        <v>176</v>
      </c>
      <c r="O52" s="15">
        <v>41974</v>
      </c>
      <c r="P52" s="13">
        <v>201412</v>
      </c>
      <c r="Q52" s="17">
        <v>-2015</v>
      </c>
      <c r="R52" s="16">
        <v>-110209.57</v>
      </c>
    </row>
    <row r="53" spans="1:18" x14ac:dyDescent="0.25">
      <c r="A53" s="13">
        <v>49274</v>
      </c>
      <c r="B53" s="14" t="s">
        <v>79</v>
      </c>
      <c r="C53" s="14" t="s">
        <v>168</v>
      </c>
      <c r="D53" s="14" t="s">
        <v>169</v>
      </c>
      <c r="E53" s="14" t="s">
        <v>170</v>
      </c>
      <c r="F53" s="14" t="s">
        <v>177</v>
      </c>
      <c r="G53" s="15">
        <v>29037</v>
      </c>
      <c r="H53" s="15">
        <v>29037</v>
      </c>
      <c r="I53" s="14" t="s">
        <v>99</v>
      </c>
      <c r="J53" s="14" t="s">
        <v>172</v>
      </c>
      <c r="K53" s="14" t="s">
        <v>224</v>
      </c>
      <c r="L53" s="14" t="s">
        <v>174</v>
      </c>
      <c r="M53" s="14" t="s">
        <v>175</v>
      </c>
      <c r="N53" s="14" t="s">
        <v>176</v>
      </c>
      <c r="O53" s="15">
        <v>41974</v>
      </c>
      <c r="P53" s="13">
        <v>201412</v>
      </c>
      <c r="Q53" s="13">
        <v>-206</v>
      </c>
      <c r="R53" s="16">
        <v>-2981.52</v>
      </c>
    </row>
    <row r="54" spans="1:18" x14ac:dyDescent="0.25">
      <c r="A54" s="13">
        <v>49275</v>
      </c>
      <c r="B54" s="14" t="s">
        <v>79</v>
      </c>
      <c r="C54" s="14" t="s">
        <v>168</v>
      </c>
      <c r="D54" s="14" t="s">
        <v>169</v>
      </c>
      <c r="E54" s="14" t="s">
        <v>170</v>
      </c>
      <c r="F54" s="14" t="s">
        <v>226</v>
      </c>
      <c r="G54" s="15">
        <v>29403</v>
      </c>
      <c r="H54" s="15">
        <v>29403</v>
      </c>
      <c r="I54" s="14" t="s">
        <v>99</v>
      </c>
      <c r="J54" s="14" t="s">
        <v>172</v>
      </c>
      <c r="K54" s="14" t="s">
        <v>224</v>
      </c>
      <c r="L54" s="14" t="s">
        <v>174</v>
      </c>
      <c r="M54" s="14" t="s">
        <v>175</v>
      </c>
      <c r="N54" s="14" t="s">
        <v>176</v>
      </c>
      <c r="O54" s="15">
        <v>41974</v>
      </c>
      <c r="P54" s="13">
        <v>201412</v>
      </c>
      <c r="Q54" s="17">
        <v>-2162</v>
      </c>
      <c r="R54" s="16">
        <v>-79604.45</v>
      </c>
    </row>
    <row r="55" spans="1:18" x14ac:dyDescent="0.25">
      <c r="A55" s="13">
        <v>49276</v>
      </c>
      <c r="B55" s="14" t="s">
        <v>79</v>
      </c>
      <c r="C55" s="14" t="s">
        <v>168</v>
      </c>
      <c r="D55" s="14" t="s">
        <v>169</v>
      </c>
      <c r="E55" s="14" t="s">
        <v>170</v>
      </c>
      <c r="F55" s="14" t="s">
        <v>199</v>
      </c>
      <c r="G55" s="15">
        <v>30133</v>
      </c>
      <c r="H55" s="15">
        <v>30133</v>
      </c>
      <c r="I55" s="14" t="s">
        <v>99</v>
      </c>
      <c r="J55" s="14" t="s">
        <v>172</v>
      </c>
      <c r="K55" s="14" t="s">
        <v>224</v>
      </c>
      <c r="L55" s="14" t="s">
        <v>174</v>
      </c>
      <c r="M55" s="14" t="s">
        <v>175</v>
      </c>
      <c r="N55" s="14" t="s">
        <v>176</v>
      </c>
      <c r="O55" s="15">
        <v>41974</v>
      </c>
      <c r="P55" s="13">
        <v>201412</v>
      </c>
      <c r="Q55" s="13">
        <v>-570</v>
      </c>
      <c r="R55" s="16">
        <v>-4371.1000000000004</v>
      </c>
    </row>
    <row r="56" spans="1:18" x14ac:dyDescent="0.25">
      <c r="A56" s="13">
        <v>49277</v>
      </c>
      <c r="B56" s="14" t="s">
        <v>79</v>
      </c>
      <c r="C56" s="14" t="s">
        <v>168</v>
      </c>
      <c r="D56" s="14" t="s">
        <v>169</v>
      </c>
      <c r="E56" s="14" t="s">
        <v>170</v>
      </c>
      <c r="F56" s="14" t="s">
        <v>200</v>
      </c>
      <c r="G56" s="15">
        <v>30498</v>
      </c>
      <c r="H56" s="15">
        <v>30498</v>
      </c>
      <c r="I56" s="14" t="s">
        <v>99</v>
      </c>
      <c r="J56" s="14" t="s">
        <v>172</v>
      </c>
      <c r="K56" s="14" t="s">
        <v>224</v>
      </c>
      <c r="L56" s="14" t="s">
        <v>174</v>
      </c>
      <c r="M56" s="14" t="s">
        <v>175</v>
      </c>
      <c r="N56" s="14" t="s">
        <v>176</v>
      </c>
      <c r="O56" s="15">
        <v>41974</v>
      </c>
      <c r="P56" s="13">
        <v>201412</v>
      </c>
      <c r="Q56" s="13">
        <v>-755</v>
      </c>
      <c r="R56" s="16">
        <v>-50601.09</v>
      </c>
    </row>
    <row r="57" spans="1:18" x14ac:dyDescent="0.25">
      <c r="A57" s="13">
        <v>49278</v>
      </c>
      <c r="B57" s="14" t="s">
        <v>79</v>
      </c>
      <c r="C57" s="14" t="s">
        <v>168</v>
      </c>
      <c r="D57" s="14" t="s">
        <v>169</v>
      </c>
      <c r="E57" s="14" t="s">
        <v>170</v>
      </c>
      <c r="F57" s="14" t="s">
        <v>184</v>
      </c>
      <c r="G57" s="15">
        <v>33055</v>
      </c>
      <c r="H57" s="15">
        <v>33055</v>
      </c>
      <c r="I57" s="14" t="s">
        <v>99</v>
      </c>
      <c r="J57" s="14" t="s">
        <v>172</v>
      </c>
      <c r="K57" s="14" t="s">
        <v>224</v>
      </c>
      <c r="L57" s="14" t="s">
        <v>174</v>
      </c>
      <c r="M57" s="14" t="s">
        <v>175</v>
      </c>
      <c r="N57" s="14" t="s">
        <v>176</v>
      </c>
      <c r="O57" s="15">
        <v>41974</v>
      </c>
      <c r="P57" s="13">
        <v>201412</v>
      </c>
      <c r="Q57" s="17">
        <v>-1900</v>
      </c>
      <c r="R57" s="16">
        <v>-10897</v>
      </c>
    </row>
    <row r="58" spans="1:18" x14ac:dyDescent="0.25">
      <c r="A58" s="13">
        <v>49304</v>
      </c>
      <c r="B58" s="14" t="s">
        <v>79</v>
      </c>
      <c r="C58" s="14" t="s">
        <v>168</v>
      </c>
      <c r="D58" s="14" t="s">
        <v>169</v>
      </c>
      <c r="E58" s="14" t="s">
        <v>170</v>
      </c>
      <c r="F58" s="14" t="s">
        <v>171</v>
      </c>
      <c r="G58" s="15">
        <v>28307</v>
      </c>
      <c r="H58" s="15">
        <v>28307</v>
      </c>
      <c r="I58" s="14" t="s">
        <v>99</v>
      </c>
      <c r="J58" s="14" t="s">
        <v>172</v>
      </c>
      <c r="K58" s="14" t="s">
        <v>227</v>
      </c>
      <c r="L58" s="14" t="s">
        <v>174</v>
      </c>
      <c r="M58" s="14" t="s">
        <v>175</v>
      </c>
      <c r="N58" s="14" t="s">
        <v>176</v>
      </c>
      <c r="O58" s="15">
        <v>41974</v>
      </c>
      <c r="P58" s="13">
        <v>201412</v>
      </c>
      <c r="Q58" s="13">
        <v>0</v>
      </c>
      <c r="R58" s="16">
        <v>-32444.400000000001</v>
      </c>
    </row>
    <row r="59" spans="1:18" x14ac:dyDescent="0.25">
      <c r="A59" s="13">
        <v>49305</v>
      </c>
      <c r="B59" s="14" t="s">
        <v>79</v>
      </c>
      <c r="C59" s="14" t="s">
        <v>168</v>
      </c>
      <c r="D59" s="14" t="s">
        <v>169</v>
      </c>
      <c r="E59" s="14" t="s">
        <v>170</v>
      </c>
      <c r="F59" s="14" t="s">
        <v>171</v>
      </c>
      <c r="G59" s="15">
        <v>28307</v>
      </c>
      <c r="H59" s="15">
        <v>28307</v>
      </c>
      <c r="I59" s="14" t="s">
        <v>99</v>
      </c>
      <c r="J59" s="14" t="s">
        <v>172</v>
      </c>
      <c r="K59" s="14" t="s">
        <v>228</v>
      </c>
      <c r="L59" s="14" t="s">
        <v>174</v>
      </c>
      <c r="M59" s="14" t="s">
        <v>175</v>
      </c>
      <c r="N59" s="14" t="s">
        <v>176</v>
      </c>
      <c r="O59" s="15">
        <v>41974</v>
      </c>
      <c r="P59" s="13">
        <v>201412</v>
      </c>
      <c r="Q59" s="13">
        <v>0</v>
      </c>
      <c r="R59" s="16">
        <v>-5046.5</v>
      </c>
    </row>
    <row r="60" spans="1:18" x14ac:dyDescent="0.25">
      <c r="A60" s="13">
        <v>49306</v>
      </c>
      <c r="B60" s="14" t="s">
        <v>79</v>
      </c>
      <c r="C60" s="14" t="s">
        <v>168</v>
      </c>
      <c r="D60" s="14" t="s">
        <v>169</v>
      </c>
      <c r="E60" s="14" t="s">
        <v>170</v>
      </c>
      <c r="F60" s="14" t="s">
        <v>181</v>
      </c>
      <c r="G60" s="15">
        <v>28672</v>
      </c>
      <c r="H60" s="15">
        <v>28672</v>
      </c>
      <c r="I60" s="14" t="s">
        <v>99</v>
      </c>
      <c r="J60" s="14" t="s">
        <v>172</v>
      </c>
      <c r="K60" s="14" t="s">
        <v>228</v>
      </c>
      <c r="L60" s="14" t="s">
        <v>174</v>
      </c>
      <c r="M60" s="14" t="s">
        <v>175</v>
      </c>
      <c r="N60" s="14" t="s">
        <v>176</v>
      </c>
      <c r="O60" s="15">
        <v>41974</v>
      </c>
      <c r="P60" s="13">
        <v>201412</v>
      </c>
      <c r="Q60" s="13">
        <v>-444</v>
      </c>
      <c r="R60" s="16">
        <v>-879637.06</v>
      </c>
    </row>
    <row r="61" spans="1:18" x14ac:dyDescent="0.25">
      <c r="A61" s="13">
        <v>49312</v>
      </c>
      <c r="B61" s="14" t="s">
        <v>79</v>
      </c>
      <c r="C61" s="14" t="s">
        <v>168</v>
      </c>
      <c r="D61" s="14" t="s">
        <v>169</v>
      </c>
      <c r="E61" s="14" t="s">
        <v>170</v>
      </c>
      <c r="F61" s="14" t="s">
        <v>171</v>
      </c>
      <c r="G61" s="15">
        <v>28307</v>
      </c>
      <c r="H61" s="15">
        <v>28307</v>
      </c>
      <c r="I61" s="14" t="s">
        <v>99</v>
      </c>
      <c r="J61" s="14" t="s">
        <v>172</v>
      </c>
      <c r="K61" s="14" t="s">
        <v>229</v>
      </c>
      <c r="L61" s="14" t="s">
        <v>174</v>
      </c>
      <c r="M61" s="14" t="s">
        <v>175</v>
      </c>
      <c r="N61" s="14" t="s">
        <v>176</v>
      </c>
      <c r="O61" s="15">
        <v>41974</v>
      </c>
      <c r="P61" s="13">
        <v>201412</v>
      </c>
      <c r="Q61" s="13">
        <v>-1</v>
      </c>
      <c r="R61" s="16">
        <v>-96072.85</v>
      </c>
    </row>
    <row r="62" spans="1:18" x14ac:dyDescent="0.25">
      <c r="A62" s="13">
        <v>49319</v>
      </c>
      <c r="B62" s="14" t="s">
        <v>79</v>
      </c>
      <c r="C62" s="14" t="s">
        <v>168</v>
      </c>
      <c r="D62" s="14" t="s">
        <v>169</v>
      </c>
      <c r="E62" s="14" t="s">
        <v>170</v>
      </c>
      <c r="F62" s="14" t="s">
        <v>221</v>
      </c>
      <c r="G62" s="15">
        <v>31959</v>
      </c>
      <c r="H62" s="15">
        <v>31959</v>
      </c>
      <c r="I62" s="14" t="s">
        <v>99</v>
      </c>
      <c r="J62" s="14" t="s">
        <v>172</v>
      </c>
      <c r="K62" s="14" t="s">
        <v>230</v>
      </c>
      <c r="L62" s="14" t="s">
        <v>174</v>
      </c>
      <c r="M62" s="14" t="s">
        <v>175</v>
      </c>
      <c r="N62" s="14" t="s">
        <v>176</v>
      </c>
      <c r="O62" s="15">
        <v>41974</v>
      </c>
      <c r="P62" s="13">
        <v>201412</v>
      </c>
      <c r="Q62" s="13">
        <v>-2</v>
      </c>
      <c r="R62" s="16">
        <v>-15153.9</v>
      </c>
    </row>
    <row r="63" spans="1:18" x14ac:dyDescent="0.25">
      <c r="A63" s="13">
        <v>49320</v>
      </c>
      <c r="B63" s="14" t="s">
        <v>79</v>
      </c>
      <c r="C63" s="14" t="s">
        <v>168</v>
      </c>
      <c r="D63" s="14" t="s">
        <v>169</v>
      </c>
      <c r="E63" s="14" t="s">
        <v>170</v>
      </c>
      <c r="F63" s="14" t="s">
        <v>171</v>
      </c>
      <c r="G63" s="15">
        <v>28307</v>
      </c>
      <c r="H63" s="15">
        <v>28307</v>
      </c>
      <c r="I63" s="14" t="s">
        <v>99</v>
      </c>
      <c r="J63" s="14" t="s">
        <v>172</v>
      </c>
      <c r="K63" s="14" t="s">
        <v>231</v>
      </c>
      <c r="L63" s="14" t="s">
        <v>174</v>
      </c>
      <c r="M63" s="14" t="s">
        <v>175</v>
      </c>
      <c r="N63" s="14" t="s">
        <v>176</v>
      </c>
      <c r="O63" s="15">
        <v>41974</v>
      </c>
      <c r="P63" s="13">
        <v>201412</v>
      </c>
      <c r="Q63" s="13">
        <v>-3</v>
      </c>
      <c r="R63" s="16">
        <v>-170031.23</v>
      </c>
    </row>
    <row r="64" spans="1:18" x14ac:dyDescent="0.25">
      <c r="A64" s="13">
        <v>49321</v>
      </c>
      <c r="B64" s="14" t="s">
        <v>79</v>
      </c>
      <c r="C64" s="14" t="s">
        <v>168</v>
      </c>
      <c r="D64" s="14" t="s">
        <v>169</v>
      </c>
      <c r="E64" s="14" t="s">
        <v>170</v>
      </c>
      <c r="F64" s="14" t="s">
        <v>199</v>
      </c>
      <c r="G64" s="15">
        <v>30133</v>
      </c>
      <c r="H64" s="15">
        <v>30133</v>
      </c>
      <c r="I64" s="14" t="s">
        <v>99</v>
      </c>
      <c r="J64" s="14" t="s">
        <v>172</v>
      </c>
      <c r="K64" s="14" t="s">
        <v>231</v>
      </c>
      <c r="L64" s="14" t="s">
        <v>174</v>
      </c>
      <c r="M64" s="14" t="s">
        <v>175</v>
      </c>
      <c r="N64" s="14" t="s">
        <v>176</v>
      </c>
      <c r="O64" s="15">
        <v>41974</v>
      </c>
      <c r="P64" s="13">
        <v>201412</v>
      </c>
      <c r="Q64" s="13">
        <v>0</v>
      </c>
      <c r="R64" s="16">
        <v>-427598.86</v>
      </c>
    </row>
    <row r="65" spans="1:18" x14ac:dyDescent="0.25">
      <c r="A65" s="13">
        <v>49324</v>
      </c>
      <c r="B65" s="14" t="s">
        <v>79</v>
      </c>
      <c r="C65" s="14" t="s">
        <v>168</v>
      </c>
      <c r="D65" s="14" t="s">
        <v>169</v>
      </c>
      <c r="E65" s="14" t="s">
        <v>170</v>
      </c>
      <c r="F65" s="14" t="s">
        <v>171</v>
      </c>
      <c r="G65" s="15">
        <v>28307</v>
      </c>
      <c r="H65" s="15">
        <v>28307</v>
      </c>
      <c r="I65" s="14" t="s">
        <v>99</v>
      </c>
      <c r="J65" s="14" t="s">
        <v>172</v>
      </c>
      <c r="K65" s="14" t="s">
        <v>232</v>
      </c>
      <c r="L65" s="14" t="s">
        <v>174</v>
      </c>
      <c r="M65" s="14" t="s">
        <v>175</v>
      </c>
      <c r="N65" s="14" t="s">
        <v>176</v>
      </c>
      <c r="O65" s="15">
        <v>41974</v>
      </c>
      <c r="P65" s="13">
        <v>201412</v>
      </c>
      <c r="Q65" s="13">
        <v>-4</v>
      </c>
      <c r="R65" s="16">
        <v>-358596.07</v>
      </c>
    </row>
    <row r="66" spans="1:18" x14ac:dyDescent="0.25">
      <c r="A66" s="13">
        <v>49325</v>
      </c>
      <c r="B66" s="14" t="s">
        <v>79</v>
      </c>
      <c r="C66" s="14" t="s">
        <v>168</v>
      </c>
      <c r="D66" s="14" t="s">
        <v>169</v>
      </c>
      <c r="E66" s="14" t="s">
        <v>170</v>
      </c>
      <c r="F66" s="14" t="s">
        <v>233</v>
      </c>
      <c r="G66" s="15">
        <v>32325</v>
      </c>
      <c r="H66" s="15">
        <v>32325</v>
      </c>
      <c r="I66" s="14" t="s">
        <v>99</v>
      </c>
      <c r="J66" s="14" t="s">
        <v>172</v>
      </c>
      <c r="K66" s="14" t="s">
        <v>232</v>
      </c>
      <c r="L66" s="14" t="s">
        <v>174</v>
      </c>
      <c r="M66" s="14" t="s">
        <v>175</v>
      </c>
      <c r="N66" s="14" t="s">
        <v>176</v>
      </c>
      <c r="O66" s="15">
        <v>41974</v>
      </c>
      <c r="P66" s="13">
        <v>201412</v>
      </c>
      <c r="Q66" s="13">
        <v>0</v>
      </c>
      <c r="R66" s="16">
        <v>-39421.67</v>
      </c>
    </row>
    <row r="67" spans="1:18" x14ac:dyDescent="0.25">
      <c r="A67" s="13">
        <v>49422</v>
      </c>
      <c r="B67" s="14" t="s">
        <v>79</v>
      </c>
      <c r="C67" s="14" t="s">
        <v>168</v>
      </c>
      <c r="D67" s="14" t="s">
        <v>169</v>
      </c>
      <c r="E67" s="14" t="s">
        <v>170</v>
      </c>
      <c r="F67" s="14" t="s">
        <v>171</v>
      </c>
      <c r="G67" s="15">
        <v>28307</v>
      </c>
      <c r="H67" s="15">
        <v>28307</v>
      </c>
      <c r="I67" s="14" t="s">
        <v>99</v>
      </c>
      <c r="J67" s="14" t="s">
        <v>172</v>
      </c>
      <c r="K67" s="14" t="s">
        <v>234</v>
      </c>
      <c r="L67" s="14" t="s">
        <v>174</v>
      </c>
      <c r="M67" s="14" t="s">
        <v>175</v>
      </c>
      <c r="N67" s="14" t="s">
        <v>176</v>
      </c>
      <c r="O67" s="15">
        <v>41974</v>
      </c>
      <c r="P67" s="13">
        <v>201412</v>
      </c>
      <c r="Q67" s="13">
        <v>-1</v>
      </c>
      <c r="R67" s="16">
        <v>-13742.94</v>
      </c>
    </row>
    <row r="68" spans="1:18" x14ac:dyDescent="0.25">
      <c r="A68" s="13">
        <v>49423</v>
      </c>
      <c r="B68" s="14" t="s">
        <v>79</v>
      </c>
      <c r="C68" s="14" t="s">
        <v>168</v>
      </c>
      <c r="D68" s="14" t="s">
        <v>169</v>
      </c>
      <c r="E68" s="14" t="s">
        <v>170</v>
      </c>
      <c r="F68" s="14" t="s">
        <v>171</v>
      </c>
      <c r="G68" s="15">
        <v>28307</v>
      </c>
      <c r="H68" s="15">
        <v>28307</v>
      </c>
      <c r="I68" s="14" t="s">
        <v>99</v>
      </c>
      <c r="J68" s="14" t="s">
        <v>172</v>
      </c>
      <c r="K68" s="14" t="s">
        <v>235</v>
      </c>
      <c r="L68" s="14" t="s">
        <v>174</v>
      </c>
      <c r="M68" s="14" t="s">
        <v>175</v>
      </c>
      <c r="N68" s="14" t="s">
        <v>176</v>
      </c>
      <c r="O68" s="15">
        <v>41974</v>
      </c>
      <c r="P68" s="13">
        <v>201412</v>
      </c>
      <c r="Q68" s="13">
        <v>-25</v>
      </c>
      <c r="R68" s="16">
        <v>-1908.73</v>
      </c>
    </row>
    <row r="69" spans="1:18" x14ac:dyDescent="0.25">
      <c r="A69" s="13">
        <v>49424</v>
      </c>
      <c r="B69" s="14" t="s">
        <v>79</v>
      </c>
      <c r="C69" s="14" t="s">
        <v>168</v>
      </c>
      <c r="D69" s="14" t="s">
        <v>169</v>
      </c>
      <c r="E69" s="14" t="s">
        <v>170</v>
      </c>
      <c r="F69" s="14" t="s">
        <v>171</v>
      </c>
      <c r="G69" s="15">
        <v>28307</v>
      </c>
      <c r="H69" s="15">
        <v>28307</v>
      </c>
      <c r="I69" s="14" t="s">
        <v>99</v>
      </c>
      <c r="J69" s="14" t="s">
        <v>172</v>
      </c>
      <c r="K69" s="14" t="s">
        <v>236</v>
      </c>
      <c r="L69" s="14" t="s">
        <v>174</v>
      </c>
      <c r="M69" s="14" t="s">
        <v>175</v>
      </c>
      <c r="N69" s="14" t="s">
        <v>176</v>
      </c>
      <c r="O69" s="15">
        <v>41974</v>
      </c>
      <c r="P69" s="13">
        <v>201412</v>
      </c>
      <c r="Q69" s="13">
        <v>-1</v>
      </c>
      <c r="R69" s="16">
        <v>-1145.24</v>
      </c>
    </row>
    <row r="70" spans="1:18" x14ac:dyDescent="0.25">
      <c r="A70" s="13">
        <v>49425</v>
      </c>
      <c r="B70" s="14" t="s">
        <v>79</v>
      </c>
      <c r="C70" s="14" t="s">
        <v>168</v>
      </c>
      <c r="D70" s="14" t="s">
        <v>169</v>
      </c>
      <c r="E70" s="14" t="s">
        <v>170</v>
      </c>
      <c r="F70" s="14" t="s">
        <v>171</v>
      </c>
      <c r="G70" s="15">
        <v>28307</v>
      </c>
      <c r="H70" s="15">
        <v>28307</v>
      </c>
      <c r="I70" s="14" t="s">
        <v>99</v>
      </c>
      <c r="J70" s="14" t="s">
        <v>172</v>
      </c>
      <c r="K70" s="14" t="s">
        <v>237</v>
      </c>
      <c r="L70" s="14" t="s">
        <v>174</v>
      </c>
      <c r="M70" s="14" t="s">
        <v>175</v>
      </c>
      <c r="N70" s="14" t="s">
        <v>176</v>
      </c>
      <c r="O70" s="15">
        <v>41974</v>
      </c>
      <c r="P70" s="13">
        <v>201412</v>
      </c>
      <c r="Q70" s="13">
        <v>-1</v>
      </c>
      <c r="R70" s="16">
        <v>-381.74</v>
      </c>
    </row>
    <row r="71" spans="1:18" x14ac:dyDescent="0.25">
      <c r="A71" s="13">
        <v>49426</v>
      </c>
      <c r="B71" s="14" t="s">
        <v>79</v>
      </c>
      <c r="C71" s="14" t="s">
        <v>168</v>
      </c>
      <c r="D71" s="14" t="s">
        <v>169</v>
      </c>
      <c r="E71" s="14" t="s">
        <v>170</v>
      </c>
      <c r="F71" s="14" t="s">
        <v>171</v>
      </c>
      <c r="G71" s="15">
        <v>28307</v>
      </c>
      <c r="H71" s="15">
        <v>28307</v>
      </c>
      <c r="I71" s="14" t="s">
        <v>99</v>
      </c>
      <c r="J71" s="14" t="s">
        <v>172</v>
      </c>
      <c r="K71" s="14" t="s">
        <v>238</v>
      </c>
      <c r="L71" s="14" t="s">
        <v>174</v>
      </c>
      <c r="M71" s="14" t="s">
        <v>175</v>
      </c>
      <c r="N71" s="14" t="s">
        <v>176</v>
      </c>
      <c r="O71" s="15">
        <v>41974</v>
      </c>
      <c r="P71" s="13">
        <v>201412</v>
      </c>
      <c r="Q71" s="13">
        <v>-1</v>
      </c>
      <c r="R71" s="16">
        <v>-1908.74</v>
      </c>
    </row>
    <row r="72" spans="1:18" x14ac:dyDescent="0.25">
      <c r="A72" s="13">
        <v>49427</v>
      </c>
      <c r="B72" s="14" t="s">
        <v>79</v>
      </c>
      <c r="C72" s="14" t="s">
        <v>168</v>
      </c>
      <c r="D72" s="14" t="s">
        <v>169</v>
      </c>
      <c r="E72" s="14" t="s">
        <v>170</v>
      </c>
      <c r="F72" s="14" t="s">
        <v>201</v>
      </c>
      <c r="G72" s="15">
        <v>32690</v>
      </c>
      <c r="H72" s="15">
        <v>32690</v>
      </c>
      <c r="I72" s="14" t="s">
        <v>99</v>
      </c>
      <c r="J72" s="14" t="s">
        <v>172</v>
      </c>
      <c r="K72" s="14" t="s">
        <v>239</v>
      </c>
      <c r="L72" s="14" t="s">
        <v>174</v>
      </c>
      <c r="M72" s="14" t="s">
        <v>175</v>
      </c>
      <c r="N72" s="14" t="s">
        <v>176</v>
      </c>
      <c r="O72" s="15">
        <v>41974</v>
      </c>
      <c r="P72" s="13">
        <v>201412</v>
      </c>
      <c r="Q72" s="13">
        <v>-1</v>
      </c>
      <c r="R72" s="16">
        <v>-134381.53</v>
      </c>
    </row>
    <row r="73" spans="1:18" x14ac:dyDescent="0.25">
      <c r="A73" s="13">
        <v>49428</v>
      </c>
      <c r="B73" s="14" t="s">
        <v>79</v>
      </c>
      <c r="C73" s="14" t="s">
        <v>168</v>
      </c>
      <c r="D73" s="14" t="s">
        <v>169</v>
      </c>
      <c r="E73" s="14" t="s">
        <v>170</v>
      </c>
      <c r="F73" s="14" t="s">
        <v>201</v>
      </c>
      <c r="G73" s="15">
        <v>32690</v>
      </c>
      <c r="H73" s="15">
        <v>32690</v>
      </c>
      <c r="I73" s="14" t="s">
        <v>99</v>
      </c>
      <c r="J73" s="14" t="s">
        <v>172</v>
      </c>
      <c r="K73" s="14" t="s">
        <v>240</v>
      </c>
      <c r="L73" s="14" t="s">
        <v>174</v>
      </c>
      <c r="M73" s="14" t="s">
        <v>175</v>
      </c>
      <c r="N73" s="14" t="s">
        <v>176</v>
      </c>
      <c r="O73" s="15">
        <v>41974</v>
      </c>
      <c r="P73" s="13">
        <v>201412</v>
      </c>
      <c r="Q73" s="13">
        <v>-278</v>
      </c>
      <c r="R73" s="16">
        <v>-28290.85</v>
      </c>
    </row>
    <row r="74" spans="1:18" x14ac:dyDescent="0.25">
      <c r="A74" s="13">
        <v>49429</v>
      </c>
      <c r="B74" s="14" t="s">
        <v>79</v>
      </c>
      <c r="C74" s="14" t="s">
        <v>168</v>
      </c>
      <c r="D74" s="14" t="s">
        <v>169</v>
      </c>
      <c r="E74" s="14" t="s">
        <v>170</v>
      </c>
      <c r="F74" s="14" t="s">
        <v>201</v>
      </c>
      <c r="G74" s="15">
        <v>32690</v>
      </c>
      <c r="H74" s="15">
        <v>32690</v>
      </c>
      <c r="I74" s="14" t="s">
        <v>99</v>
      </c>
      <c r="J74" s="14" t="s">
        <v>172</v>
      </c>
      <c r="K74" s="14" t="s">
        <v>241</v>
      </c>
      <c r="L74" s="14" t="s">
        <v>174</v>
      </c>
      <c r="M74" s="14" t="s">
        <v>175</v>
      </c>
      <c r="N74" s="14" t="s">
        <v>176</v>
      </c>
      <c r="O74" s="15">
        <v>41974</v>
      </c>
      <c r="P74" s="13">
        <v>201412</v>
      </c>
      <c r="Q74" s="13">
        <v>-1</v>
      </c>
      <c r="R74" s="16">
        <v>-16503</v>
      </c>
    </row>
    <row r="75" spans="1:18" x14ac:dyDescent="0.25">
      <c r="A75" s="13">
        <v>49430</v>
      </c>
      <c r="B75" s="14" t="s">
        <v>79</v>
      </c>
      <c r="C75" s="14" t="s">
        <v>168</v>
      </c>
      <c r="D75" s="14" t="s">
        <v>169</v>
      </c>
      <c r="E75" s="14" t="s">
        <v>170</v>
      </c>
      <c r="F75" s="14" t="s">
        <v>201</v>
      </c>
      <c r="G75" s="15">
        <v>32690</v>
      </c>
      <c r="H75" s="15">
        <v>32690</v>
      </c>
      <c r="I75" s="14" t="s">
        <v>99</v>
      </c>
      <c r="J75" s="14" t="s">
        <v>172</v>
      </c>
      <c r="K75" s="14" t="s">
        <v>242</v>
      </c>
      <c r="L75" s="14" t="s">
        <v>174</v>
      </c>
      <c r="M75" s="14" t="s">
        <v>175</v>
      </c>
      <c r="N75" s="14" t="s">
        <v>176</v>
      </c>
      <c r="O75" s="15">
        <v>41974</v>
      </c>
      <c r="P75" s="13">
        <v>201412</v>
      </c>
      <c r="Q75" s="13">
        <v>-1</v>
      </c>
      <c r="R75" s="16">
        <v>-44793.85</v>
      </c>
    </row>
    <row r="76" spans="1:18" x14ac:dyDescent="0.25">
      <c r="A76" s="13">
        <v>49432</v>
      </c>
      <c r="B76" s="14" t="s">
        <v>79</v>
      </c>
      <c r="C76" s="14" t="s">
        <v>168</v>
      </c>
      <c r="D76" s="14" t="s">
        <v>169</v>
      </c>
      <c r="E76" s="14" t="s">
        <v>170</v>
      </c>
      <c r="F76" s="14" t="s">
        <v>201</v>
      </c>
      <c r="G76" s="15">
        <v>32690</v>
      </c>
      <c r="H76" s="15">
        <v>32690</v>
      </c>
      <c r="I76" s="14" t="s">
        <v>99</v>
      </c>
      <c r="J76" s="14" t="s">
        <v>172</v>
      </c>
      <c r="K76" s="14" t="s">
        <v>243</v>
      </c>
      <c r="L76" s="14" t="s">
        <v>174</v>
      </c>
      <c r="M76" s="14" t="s">
        <v>175</v>
      </c>
      <c r="N76" s="14" t="s">
        <v>176</v>
      </c>
      <c r="O76" s="15">
        <v>41974</v>
      </c>
      <c r="P76" s="13">
        <v>201412</v>
      </c>
      <c r="Q76" s="13">
        <v>-1</v>
      </c>
      <c r="R76" s="16">
        <v>-2357.5700000000002</v>
      </c>
    </row>
    <row r="77" spans="1:18" x14ac:dyDescent="0.25">
      <c r="A77" s="13">
        <v>49435</v>
      </c>
      <c r="B77" s="14" t="s">
        <v>79</v>
      </c>
      <c r="C77" s="14" t="s">
        <v>168</v>
      </c>
      <c r="D77" s="14" t="s">
        <v>169</v>
      </c>
      <c r="E77" s="14" t="s">
        <v>170</v>
      </c>
      <c r="F77" s="14" t="s">
        <v>171</v>
      </c>
      <c r="G77" s="15">
        <v>28307</v>
      </c>
      <c r="H77" s="15">
        <v>28307</v>
      </c>
      <c r="I77" s="14" t="s">
        <v>99</v>
      </c>
      <c r="J77" s="14" t="s">
        <v>172</v>
      </c>
      <c r="K77" s="14" t="s">
        <v>244</v>
      </c>
      <c r="L77" s="14" t="s">
        <v>174</v>
      </c>
      <c r="M77" s="14" t="s">
        <v>175</v>
      </c>
      <c r="N77" s="14" t="s">
        <v>176</v>
      </c>
      <c r="O77" s="15">
        <v>41974</v>
      </c>
      <c r="P77" s="13">
        <v>201412</v>
      </c>
      <c r="Q77" s="13">
        <v>-1</v>
      </c>
      <c r="R77" s="16">
        <v>-35133.769999999997</v>
      </c>
    </row>
    <row r="78" spans="1:18" x14ac:dyDescent="0.25">
      <c r="A78" s="13">
        <v>49437</v>
      </c>
      <c r="B78" s="14" t="s">
        <v>79</v>
      </c>
      <c r="C78" s="14" t="s">
        <v>168</v>
      </c>
      <c r="D78" s="14" t="s">
        <v>169</v>
      </c>
      <c r="E78" s="14" t="s">
        <v>170</v>
      </c>
      <c r="F78" s="14" t="s">
        <v>171</v>
      </c>
      <c r="G78" s="15">
        <v>28307</v>
      </c>
      <c r="H78" s="15">
        <v>28307</v>
      </c>
      <c r="I78" s="14" t="s">
        <v>99</v>
      </c>
      <c r="J78" s="14" t="s">
        <v>172</v>
      </c>
      <c r="K78" s="14" t="s">
        <v>245</v>
      </c>
      <c r="L78" s="14" t="s">
        <v>174</v>
      </c>
      <c r="M78" s="14" t="s">
        <v>175</v>
      </c>
      <c r="N78" s="14" t="s">
        <v>176</v>
      </c>
      <c r="O78" s="15">
        <v>41974</v>
      </c>
      <c r="P78" s="13">
        <v>201412</v>
      </c>
      <c r="Q78" s="13">
        <v>-200</v>
      </c>
      <c r="R78" s="16">
        <v>-14950.53</v>
      </c>
    </row>
    <row r="79" spans="1:18" x14ac:dyDescent="0.25">
      <c r="A79" s="13">
        <v>49440</v>
      </c>
      <c r="B79" s="14" t="s">
        <v>79</v>
      </c>
      <c r="C79" s="14" t="s">
        <v>168</v>
      </c>
      <c r="D79" s="14" t="s">
        <v>169</v>
      </c>
      <c r="E79" s="14" t="s">
        <v>170</v>
      </c>
      <c r="F79" s="14" t="s">
        <v>171</v>
      </c>
      <c r="G79" s="15">
        <v>28307</v>
      </c>
      <c r="H79" s="15">
        <v>28307</v>
      </c>
      <c r="I79" s="14" t="s">
        <v>99</v>
      </c>
      <c r="J79" s="14" t="s">
        <v>172</v>
      </c>
      <c r="K79" s="14" t="s">
        <v>246</v>
      </c>
      <c r="L79" s="14" t="s">
        <v>174</v>
      </c>
      <c r="M79" s="14" t="s">
        <v>175</v>
      </c>
      <c r="N79" s="14" t="s">
        <v>176</v>
      </c>
      <c r="O79" s="15">
        <v>41974</v>
      </c>
      <c r="P79" s="13">
        <v>201412</v>
      </c>
      <c r="Q79" s="13">
        <v>-1</v>
      </c>
      <c r="R79" s="16">
        <v>-2242.5700000000002</v>
      </c>
    </row>
    <row r="80" spans="1:18" x14ac:dyDescent="0.25">
      <c r="A80" s="13">
        <v>49442</v>
      </c>
      <c r="B80" s="14" t="s">
        <v>79</v>
      </c>
      <c r="C80" s="14" t="s">
        <v>168</v>
      </c>
      <c r="D80" s="14" t="s">
        <v>169</v>
      </c>
      <c r="E80" s="14" t="s">
        <v>170</v>
      </c>
      <c r="F80" s="14" t="s">
        <v>171</v>
      </c>
      <c r="G80" s="15">
        <v>28307</v>
      </c>
      <c r="H80" s="15">
        <v>28307</v>
      </c>
      <c r="I80" s="14" t="s">
        <v>99</v>
      </c>
      <c r="J80" s="14" t="s">
        <v>172</v>
      </c>
      <c r="K80" s="14" t="s">
        <v>247</v>
      </c>
      <c r="L80" s="14" t="s">
        <v>174</v>
      </c>
      <c r="M80" s="14" t="s">
        <v>175</v>
      </c>
      <c r="N80" s="14" t="s">
        <v>176</v>
      </c>
      <c r="O80" s="15">
        <v>41974</v>
      </c>
      <c r="P80" s="13">
        <v>201412</v>
      </c>
      <c r="Q80" s="13">
        <v>-1</v>
      </c>
      <c r="R80" s="16">
        <v>-3737.63</v>
      </c>
    </row>
    <row r="81" spans="1:18" x14ac:dyDescent="0.25">
      <c r="A81" s="13">
        <v>49443</v>
      </c>
      <c r="B81" s="14" t="s">
        <v>79</v>
      </c>
      <c r="C81" s="14" t="s">
        <v>168</v>
      </c>
      <c r="D81" s="14" t="s">
        <v>169</v>
      </c>
      <c r="E81" s="14" t="s">
        <v>170</v>
      </c>
      <c r="F81" s="14" t="s">
        <v>171</v>
      </c>
      <c r="G81" s="15">
        <v>28307</v>
      </c>
      <c r="H81" s="15">
        <v>28307</v>
      </c>
      <c r="I81" s="14" t="s">
        <v>99</v>
      </c>
      <c r="J81" s="14" t="s">
        <v>172</v>
      </c>
      <c r="K81" s="14" t="s">
        <v>248</v>
      </c>
      <c r="L81" s="14" t="s">
        <v>174</v>
      </c>
      <c r="M81" s="14" t="s">
        <v>175</v>
      </c>
      <c r="N81" s="14" t="s">
        <v>176</v>
      </c>
      <c r="O81" s="15">
        <v>41974</v>
      </c>
      <c r="P81" s="13">
        <v>201412</v>
      </c>
      <c r="Q81" s="13">
        <v>-1</v>
      </c>
      <c r="R81" s="16">
        <v>-18688.16</v>
      </c>
    </row>
    <row r="82" spans="1:18" x14ac:dyDescent="0.25">
      <c r="A82" s="13">
        <v>49454</v>
      </c>
      <c r="B82" s="14" t="s">
        <v>79</v>
      </c>
      <c r="C82" s="14" t="s">
        <v>168</v>
      </c>
      <c r="D82" s="14" t="s">
        <v>169</v>
      </c>
      <c r="E82" s="14" t="s">
        <v>170</v>
      </c>
      <c r="F82" s="14" t="s">
        <v>171</v>
      </c>
      <c r="G82" s="15">
        <v>28307</v>
      </c>
      <c r="H82" s="15">
        <v>28307</v>
      </c>
      <c r="I82" s="14" t="s">
        <v>99</v>
      </c>
      <c r="J82" s="14" t="s">
        <v>172</v>
      </c>
      <c r="K82" s="14" t="s">
        <v>249</v>
      </c>
      <c r="L82" s="14" t="s">
        <v>174</v>
      </c>
      <c r="M82" s="14" t="s">
        <v>175</v>
      </c>
      <c r="N82" s="14" t="s">
        <v>176</v>
      </c>
      <c r="O82" s="15">
        <v>41974</v>
      </c>
      <c r="P82" s="13">
        <v>201412</v>
      </c>
      <c r="Q82" s="13">
        <v>-1</v>
      </c>
      <c r="R82" s="16">
        <v>-265083.2</v>
      </c>
    </row>
    <row r="83" spans="1:18" x14ac:dyDescent="0.25">
      <c r="A83" s="13">
        <v>49455</v>
      </c>
      <c r="B83" s="14" t="s">
        <v>79</v>
      </c>
      <c r="C83" s="14" t="s">
        <v>168</v>
      </c>
      <c r="D83" s="14" t="s">
        <v>169</v>
      </c>
      <c r="E83" s="14" t="s">
        <v>170</v>
      </c>
      <c r="F83" s="14" t="s">
        <v>177</v>
      </c>
      <c r="G83" s="15">
        <v>29037</v>
      </c>
      <c r="H83" s="15">
        <v>29037</v>
      </c>
      <c r="I83" s="14" t="s">
        <v>99</v>
      </c>
      <c r="J83" s="14" t="s">
        <v>172</v>
      </c>
      <c r="K83" s="14" t="s">
        <v>249</v>
      </c>
      <c r="L83" s="14" t="s">
        <v>174</v>
      </c>
      <c r="M83" s="14" t="s">
        <v>175</v>
      </c>
      <c r="N83" s="14" t="s">
        <v>176</v>
      </c>
      <c r="O83" s="15">
        <v>41974</v>
      </c>
      <c r="P83" s="13">
        <v>201412</v>
      </c>
      <c r="Q83" s="13">
        <v>0</v>
      </c>
      <c r="R83" s="16">
        <v>-313.69</v>
      </c>
    </row>
    <row r="84" spans="1:18" x14ac:dyDescent="0.25">
      <c r="A84" s="13">
        <v>49456</v>
      </c>
      <c r="B84" s="14" t="s">
        <v>79</v>
      </c>
      <c r="C84" s="14" t="s">
        <v>168</v>
      </c>
      <c r="D84" s="14" t="s">
        <v>169</v>
      </c>
      <c r="E84" s="14" t="s">
        <v>170</v>
      </c>
      <c r="F84" s="14" t="s">
        <v>226</v>
      </c>
      <c r="G84" s="15">
        <v>29403</v>
      </c>
      <c r="H84" s="15">
        <v>29403</v>
      </c>
      <c r="I84" s="14" t="s">
        <v>99</v>
      </c>
      <c r="J84" s="14" t="s">
        <v>172</v>
      </c>
      <c r="K84" s="14" t="s">
        <v>249</v>
      </c>
      <c r="L84" s="14" t="s">
        <v>174</v>
      </c>
      <c r="M84" s="14" t="s">
        <v>175</v>
      </c>
      <c r="N84" s="14" t="s">
        <v>176</v>
      </c>
      <c r="O84" s="15">
        <v>41974</v>
      </c>
      <c r="P84" s="13">
        <v>201412</v>
      </c>
      <c r="Q84" s="13">
        <v>0</v>
      </c>
      <c r="R84" s="16">
        <v>-8720.73</v>
      </c>
    </row>
    <row r="85" spans="1:18" x14ac:dyDescent="0.25">
      <c r="A85" s="13">
        <v>49457</v>
      </c>
      <c r="B85" s="14" t="s">
        <v>79</v>
      </c>
      <c r="C85" s="14" t="s">
        <v>168</v>
      </c>
      <c r="D85" s="14" t="s">
        <v>169</v>
      </c>
      <c r="E85" s="14" t="s">
        <v>170</v>
      </c>
      <c r="F85" s="14" t="s">
        <v>197</v>
      </c>
      <c r="G85" s="15">
        <v>29768</v>
      </c>
      <c r="H85" s="15">
        <v>29768</v>
      </c>
      <c r="I85" s="14" t="s">
        <v>99</v>
      </c>
      <c r="J85" s="14" t="s">
        <v>172</v>
      </c>
      <c r="K85" s="14" t="s">
        <v>249</v>
      </c>
      <c r="L85" s="14" t="s">
        <v>174</v>
      </c>
      <c r="M85" s="14" t="s">
        <v>175</v>
      </c>
      <c r="N85" s="14" t="s">
        <v>176</v>
      </c>
      <c r="O85" s="15">
        <v>41974</v>
      </c>
      <c r="P85" s="13">
        <v>201412</v>
      </c>
      <c r="Q85" s="13">
        <v>0</v>
      </c>
      <c r="R85" s="16">
        <v>-3354.85</v>
      </c>
    </row>
    <row r="86" spans="1:18" x14ac:dyDescent="0.25">
      <c r="A86" s="13">
        <v>49458</v>
      </c>
      <c r="B86" s="14" t="s">
        <v>79</v>
      </c>
      <c r="C86" s="14" t="s">
        <v>168</v>
      </c>
      <c r="D86" s="14" t="s">
        <v>169</v>
      </c>
      <c r="E86" s="14" t="s">
        <v>170</v>
      </c>
      <c r="F86" s="14" t="s">
        <v>200</v>
      </c>
      <c r="G86" s="15">
        <v>30498</v>
      </c>
      <c r="H86" s="15">
        <v>30498</v>
      </c>
      <c r="I86" s="14" t="s">
        <v>99</v>
      </c>
      <c r="J86" s="14" t="s">
        <v>172</v>
      </c>
      <c r="K86" s="14" t="s">
        <v>249</v>
      </c>
      <c r="L86" s="14" t="s">
        <v>174</v>
      </c>
      <c r="M86" s="14" t="s">
        <v>175</v>
      </c>
      <c r="N86" s="14" t="s">
        <v>176</v>
      </c>
      <c r="O86" s="15">
        <v>41974</v>
      </c>
      <c r="P86" s="13">
        <v>201412</v>
      </c>
      <c r="Q86" s="13">
        <v>0</v>
      </c>
      <c r="R86" s="16">
        <v>-2136.33</v>
      </c>
    </row>
    <row r="87" spans="1:18" x14ac:dyDescent="0.25">
      <c r="A87" s="13">
        <v>49459</v>
      </c>
      <c r="B87" s="14" t="s">
        <v>79</v>
      </c>
      <c r="C87" s="14" t="s">
        <v>168</v>
      </c>
      <c r="D87" s="14" t="s">
        <v>169</v>
      </c>
      <c r="E87" s="14" t="s">
        <v>170</v>
      </c>
      <c r="F87" s="14" t="s">
        <v>191</v>
      </c>
      <c r="G87" s="15">
        <v>30864</v>
      </c>
      <c r="H87" s="15">
        <v>30864</v>
      </c>
      <c r="I87" s="14" t="s">
        <v>99</v>
      </c>
      <c r="J87" s="14" t="s">
        <v>172</v>
      </c>
      <c r="K87" s="14" t="s">
        <v>249</v>
      </c>
      <c r="L87" s="14" t="s">
        <v>174</v>
      </c>
      <c r="M87" s="14" t="s">
        <v>175</v>
      </c>
      <c r="N87" s="14" t="s">
        <v>176</v>
      </c>
      <c r="O87" s="15">
        <v>41974</v>
      </c>
      <c r="P87" s="13">
        <v>201412</v>
      </c>
      <c r="Q87" s="13">
        <v>0</v>
      </c>
      <c r="R87" s="16">
        <v>-5555.67</v>
      </c>
    </row>
    <row r="88" spans="1:18" x14ac:dyDescent="0.25">
      <c r="A88" s="13">
        <v>49460</v>
      </c>
      <c r="B88" s="14" t="s">
        <v>79</v>
      </c>
      <c r="C88" s="14" t="s">
        <v>168</v>
      </c>
      <c r="D88" s="14" t="s">
        <v>169</v>
      </c>
      <c r="E88" s="14" t="s">
        <v>170</v>
      </c>
      <c r="F88" s="14" t="s">
        <v>250</v>
      </c>
      <c r="G88" s="15">
        <v>31594</v>
      </c>
      <c r="H88" s="15">
        <v>31594</v>
      </c>
      <c r="I88" s="14" t="s">
        <v>99</v>
      </c>
      <c r="J88" s="14" t="s">
        <v>172</v>
      </c>
      <c r="K88" s="14" t="s">
        <v>249</v>
      </c>
      <c r="L88" s="14" t="s">
        <v>174</v>
      </c>
      <c r="M88" s="14" t="s">
        <v>175</v>
      </c>
      <c r="N88" s="14" t="s">
        <v>176</v>
      </c>
      <c r="O88" s="15">
        <v>41974</v>
      </c>
      <c r="P88" s="13">
        <v>201412</v>
      </c>
      <c r="Q88" s="13">
        <v>0</v>
      </c>
      <c r="R88" s="16">
        <v>-24829.52</v>
      </c>
    </row>
    <row r="89" spans="1:18" x14ac:dyDescent="0.25">
      <c r="A89" s="13">
        <v>49461</v>
      </c>
      <c r="B89" s="14" t="s">
        <v>79</v>
      </c>
      <c r="C89" s="14" t="s">
        <v>168</v>
      </c>
      <c r="D89" s="14" t="s">
        <v>169</v>
      </c>
      <c r="E89" s="14" t="s">
        <v>170</v>
      </c>
      <c r="F89" s="14" t="s">
        <v>221</v>
      </c>
      <c r="G89" s="15">
        <v>31959</v>
      </c>
      <c r="H89" s="15">
        <v>31959</v>
      </c>
      <c r="I89" s="14" t="s">
        <v>99</v>
      </c>
      <c r="J89" s="14" t="s">
        <v>172</v>
      </c>
      <c r="K89" s="14" t="s">
        <v>249</v>
      </c>
      <c r="L89" s="14" t="s">
        <v>174</v>
      </c>
      <c r="M89" s="14" t="s">
        <v>175</v>
      </c>
      <c r="N89" s="14" t="s">
        <v>176</v>
      </c>
      <c r="O89" s="15">
        <v>41974</v>
      </c>
      <c r="P89" s="13">
        <v>201412</v>
      </c>
      <c r="Q89" s="13">
        <v>0</v>
      </c>
      <c r="R89" s="16">
        <v>-802.5</v>
      </c>
    </row>
    <row r="90" spans="1:18" x14ac:dyDescent="0.25">
      <c r="A90" s="13">
        <v>49462</v>
      </c>
      <c r="B90" s="14" t="s">
        <v>79</v>
      </c>
      <c r="C90" s="14" t="s">
        <v>168</v>
      </c>
      <c r="D90" s="14" t="s">
        <v>169</v>
      </c>
      <c r="E90" s="14" t="s">
        <v>170</v>
      </c>
      <c r="F90" s="14" t="s">
        <v>201</v>
      </c>
      <c r="G90" s="15">
        <v>32690</v>
      </c>
      <c r="H90" s="15">
        <v>32690</v>
      </c>
      <c r="I90" s="14" t="s">
        <v>99</v>
      </c>
      <c r="J90" s="14" t="s">
        <v>172</v>
      </c>
      <c r="K90" s="14" t="s">
        <v>249</v>
      </c>
      <c r="L90" s="14" t="s">
        <v>174</v>
      </c>
      <c r="M90" s="14" t="s">
        <v>175</v>
      </c>
      <c r="N90" s="14" t="s">
        <v>176</v>
      </c>
      <c r="O90" s="15">
        <v>41974</v>
      </c>
      <c r="P90" s="13">
        <v>201412</v>
      </c>
      <c r="Q90" s="13">
        <v>-1</v>
      </c>
      <c r="R90" s="16">
        <v>-119370.11</v>
      </c>
    </row>
    <row r="91" spans="1:18" x14ac:dyDescent="0.25">
      <c r="A91" s="13">
        <v>49463</v>
      </c>
      <c r="B91" s="14" t="s">
        <v>79</v>
      </c>
      <c r="C91" s="14" t="s">
        <v>168</v>
      </c>
      <c r="D91" s="14" t="s">
        <v>169</v>
      </c>
      <c r="E91" s="14" t="s">
        <v>170</v>
      </c>
      <c r="F91" s="14" t="s">
        <v>251</v>
      </c>
      <c r="G91" s="15">
        <v>33786</v>
      </c>
      <c r="H91" s="15">
        <v>33786</v>
      </c>
      <c r="I91" s="14" t="s">
        <v>99</v>
      </c>
      <c r="J91" s="14" t="s">
        <v>172</v>
      </c>
      <c r="K91" s="14" t="s">
        <v>249</v>
      </c>
      <c r="L91" s="14" t="s">
        <v>174</v>
      </c>
      <c r="M91" s="14" t="s">
        <v>175</v>
      </c>
      <c r="N91" s="14" t="s">
        <v>176</v>
      </c>
      <c r="O91" s="15">
        <v>41974</v>
      </c>
      <c r="P91" s="13">
        <v>201412</v>
      </c>
      <c r="Q91" s="13">
        <v>0</v>
      </c>
      <c r="R91" s="16">
        <v>-7402.8</v>
      </c>
    </row>
    <row r="92" spans="1:18" x14ac:dyDescent="0.25">
      <c r="A92" s="13">
        <v>49490</v>
      </c>
      <c r="B92" s="14" t="s">
        <v>79</v>
      </c>
      <c r="C92" s="14" t="s">
        <v>168</v>
      </c>
      <c r="D92" s="14" t="s">
        <v>169</v>
      </c>
      <c r="E92" s="14" t="s">
        <v>170</v>
      </c>
      <c r="F92" s="14" t="s">
        <v>171</v>
      </c>
      <c r="G92" s="15">
        <v>28307</v>
      </c>
      <c r="H92" s="15">
        <v>28307</v>
      </c>
      <c r="I92" s="14" t="s">
        <v>99</v>
      </c>
      <c r="J92" s="14" t="s">
        <v>172</v>
      </c>
      <c r="K92" s="14" t="s">
        <v>252</v>
      </c>
      <c r="L92" s="14" t="s">
        <v>174</v>
      </c>
      <c r="M92" s="14" t="s">
        <v>175</v>
      </c>
      <c r="N92" s="14" t="s">
        <v>176</v>
      </c>
      <c r="O92" s="15">
        <v>41974</v>
      </c>
      <c r="P92" s="13">
        <v>201412</v>
      </c>
      <c r="Q92" s="17">
        <v>-1490</v>
      </c>
      <c r="R92" s="16">
        <v>-9171.4699999999993</v>
      </c>
    </row>
    <row r="93" spans="1:18" x14ac:dyDescent="0.25">
      <c r="A93" s="13">
        <v>49491</v>
      </c>
      <c r="B93" s="14" t="s">
        <v>79</v>
      </c>
      <c r="C93" s="14" t="s">
        <v>168</v>
      </c>
      <c r="D93" s="14" t="s">
        <v>169</v>
      </c>
      <c r="E93" s="14" t="s">
        <v>170</v>
      </c>
      <c r="F93" s="14" t="s">
        <v>201</v>
      </c>
      <c r="G93" s="15">
        <v>32690</v>
      </c>
      <c r="H93" s="15">
        <v>32690</v>
      </c>
      <c r="I93" s="14" t="s">
        <v>99</v>
      </c>
      <c r="J93" s="14" t="s">
        <v>172</v>
      </c>
      <c r="K93" s="14" t="s">
        <v>252</v>
      </c>
      <c r="L93" s="14" t="s">
        <v>174</v>
      </c>
      <c r="M93" s="14" t="s">
        <v>175</v>
      </c>
      <c r="N93" s="14" t="s">
        <v>176</v>
      </c>
      <c r="O93" s="15">
        <v>41974</v>
      </c>
      <c r="P93" s="13">
        <v>201412</v>
      </c>
      <c r="Q93" s="13">
        <v>-278</v>
      </c>
      <c r="R93" s="16">
        <v>-3460</v>
      </c>
    </row>
    <row r="94" spans="1:18" x14ac:dyDescent="0.25">
      <c r="A94" s="13">
        <v>49503</v>
      </c>
      <c r="B94" s="14" t="s">
        <v>79</v>
      </c>
      <c r="C94" s="14" t="s">
        <v>168</v>
      </c>
      <c r="D94" s="14" t="s">
        <v>169</v>
      </c>
      <c r="E94" s="14" t="s">
        <v>170</v>
      </c>
      <c r="F94" s="14" t="s">
        <v>171</v>
      </c>
      <c r="G94" s="15">
        <v>28307</v>
      </c>
      <c r="H94" s="15">
        <v>28307</v>
      </c>
      <c r="I94" s="14" t="s">
        <v>99</v>
      </c>
      <c r="J94" s="14" t="s">
        <v>172</v>
      </c>
      <c r="K94" s="14" t="s">
        <v>253</v>
      </c>
      <c r="L94" s="14" t="s">
        <v>174</v>
      </c>
      <c r="M94" s="14" t="s">
        <v>175</v>
      </c>
      <c r="N94" s="14" t="s">
        <v>176</v>
      </c>
      <c r="O94" s="15">
        <v>41974</v>
      </c>
      <c r="P94" s="13">
        <v>201412</v>
      </c>
      <c r="Q94" s="13">
        <v>-1</v>
      </c>
      <c r="R94" s="16">
        <v>-47451.34</v>
      </c>
    </row>
    <row r="95" spans="1:18" x14ac:dyDescent="0.25">
      <c r="A95" s="13">
        <v>49517</v>
      </c>
      <c r="B95" s="14" t="s">
        <v>79</v>
      </c>
      <c r="C95" s="14" t="s">
        <v>168</v>
      </c>
      <c r="D95" s="14" t="s">
        <v>169</v>
      </c>
      <c r="E95" s="14" t="s">
        <v>170</v>
      </c>
      <c r="F95" s="14" t="s">
        <v>171</v>
      </c>
      <c r="G95" s="15">
        <v>28307</v>
      </c>
      <c r="H95" s="15">
        <v>28307</v>
      </c>
      <c r="I95" s="14" t="s">
        <v>99</v>
      </c>
      <c r="J95" s="14" t="s">
        <v>172</v>
      </c>
      <c r="K95" s="14" t="s">
        <v>254</v>
      </c>
      <c r="L95" s="14" t="s">
        <v>174</v>
      </c>
      <c r="M95" s="14" t="s">
        <v>175</v>
      </c>
      <c r="N95" s="14" t="s">
        <v>176</v>
      </c>
      <c r="O95" s="15">
        <v>41974</v>
      </c>
      <c r="P95" s="13">
        <v>201412</v>
      </c>
      <c r="Q95" s="13">
        <v>-8</v>
      </c>
      <c r="R95" s="16">
        <v>-147524.81</v>
      </c>
    </row>
    <row r="96" spans="1:18" x14ac:dyDescent="0.25">
      <c r="A96" s="13">
        <v>49518</v>
      </c>
      <c r="B96" s="14" t="s">
        <v>79</v>
      </c>
      <c r="C96" s="14" t="s">
        <v>168</v>
      </c>
      <c r="D96" s="14" t="s">
        <v>169</v>
      </c>
      <c r="E96" s="14" t="s">
        <v>170</v>
      </c>
      <c r="F96" s="14" t="s">
        <v>201</v>
      </c>
      <c r="G96" s="15">
        <v>32690</v>
      </c>
      <c r="H96" s="15">
        <v>32690</v>
      </c>
      <c r="I96" s="14" t="s">
        <v>99</v>
      </c>
      <c r="J96" s="14" t="s">
        <v>172</v>
      </c>
      <c r="K96" s="14" t="s">
        <v>254</v>
      </c>
      <c r="L96" s="14" t="s">
        <v>174</v>
      </c>
      <c r="M96" s="14" t="s">
        <v>175</v>
      </c>
      <c r="N96" s="14" t="s">
        <v>176</v>
      </c>
      <c r="O96" s="15">
        <v>41974</v>
      </c>
      <c r="P96" s="13">
        <v>201412</v>
      </c>
      <c r="Q96" s="13">
        <v>-1</v>
      </c>
      <c r="R96" s="16">
        <v>-32870.019999999997</v>
      </c>
    </row>
    <row r="97" spans="1:18" x14ac:dyDescent="0.25">
      <c r="A97" s="13">
        <v>49536</v>
      </c>
      <c r="B97" s="14" t="s">
        <v>79</v>
      </c>
      <c r="C97" s="14" t="s">
        <v>168</v>
      </c>
      <c r="D97" s="14" t="s">
        <v>169</v>
      </c>
      <c r="E97" s="14" t="s">
        <v>170</v>
      </c>
      <c r="F97" s="14" t="s">
        <v>199</v>
      </c>
      <c r="G97" s="15">
        <v>30133</v>
      </c>
      <c r="H97" s="15">
        <v>30133</v>
      </c>
      <c r="I97" s="14" t="s">
        <v>99</v>
      </c>
      <c r="J97" s="14" t="s">
        <v>172</v>
      </c>
      <c r="K97" s="14" t="s">
        <v>255</v>
      </c>
      <c r="L97" s="14" t="s">
        <v>174</v>
      </c>
      <c r="M97" s="14" t="s">
        <v>175</v>
      </c>
      <c r="N97" s="14" t="s">
        <v>176</v>
      </c>
      <c r="O97" s="15">
        <v>41974</v>
      </c>
      <c r="P97" s="13">
        <v>201412</v>
      </c>
      <c r="Q97" s="13">
        <v>0</v>
      </c>
      <c r="R97" s="16">
        <v>-3482.46</v>
      </c>
    </row>
    <row r="98" spans="1:18" x14ac:dyDescent="0.25">
      <c r="A98" s="13">
        <v>49537</v>
      </c>
      <c r="B98" s="14" t="s">
        <v>79</v>
      </c>
      <c r="C98" s="14" t="s">
        <v>168</v>
      </c>
      <c r="D98" s="14" t="s">
        <v>169</v>
      </c>
      <c r="E98" s="14" t="s">
        <v>170</v>
      </c>
      <c r="F98" s="14" t="s">
        <v>256</v>
      </c>
      <c r="G98" s="15">
        <v>31229</v>
      </c>
      <c r="H98" s="15">
        <v>31229</v>
      </c>
      <c r="I98" s="14" t="s">
        <v>99</v>
      </c>
      <c r="J98" s="14" t="s">
        <v>172</v>
      </c>
      <c r="K98" s="14" t="s">
        <v>255</v>
      </c>
      <c r="L98" s="14" t="s">
        <v>174</v>
      </c>
      <c r="M98" s="14" t="s">
        <v>175</v>
      </c>
      <c r="N98" s="14" t="s">
        <v>176</v>
      </c>
      <c r="O98" s="15">
        <v>41974</v>
      </c>
      <c r="P98" s="13">
        <v>201412</v>
      </c>
      <c r="Q98" s="13">
        <v>0</v>
      </c>
      <c r="R98" s="16">
        <v>-1200.6400000000001</v>
      </c>
    </row>
    <row r="99" spans="1:18" x14ac:dyDescent="0.25">
      <c r="A99" s="13">
        <v>49539</v>
      </c>
      <c r="B99" s="14" t="s">
        <v>79</v>
      </c>
      <c r="C99" s="14" t="s">
        <v>168</v>
      </c>
      <c r="D99" s="14" t="s">
        <v>169</v>
      </c>
      <c r="E99" s="14" t="s">
        <v>170</v>
      </c>
      <c r="F99" s="14" t="s">
        <v>184</v>
      </c>
      <c r="G99" s="15">
        <v>33055</v>
      </c>
      <c r="H99" s="15">
        <v>33055</v>
      </c>
      <c r="I99" s="14" t="s">
        <v>99</v>
      </c>
      <c r="J99" s="14" t="s">
        <v>172</v>
      </c>
      <c r="K99" s="14" t="s">
        <v>255</v>
      </c>
      <c r="L99" s="14" t="s">
        <v>174</v>
      </c>
      <c r="M99" s="14" t="s">
        <v>175</v>
      </c>
      <c r="N99" s="14" t="s">
        <v>176</v>
      </c>
      <c r="O99" s="15">
        <v>41974</v>
      </c>
      <c r="P99" s="13">
        <v>201412</v>
      </c>
      <c r="Q99" s="13">
        <v>0</v>
      </c>
      <c r="R99" s="16">
        <v>-2301.6999999999998</v>
      </c>
    </row>
    <row r="100" spans="1:18" x14ac:dyDescent="0.25">
      <c r="A100" s="13">
        <v>49573</v>
      </c>
      <c r="B100" s="14" t="s">
        <v>79</v>
      </c>
      <c r="C100" s="14" t="s">
        <v>168</v>
      </c>
      <c r="D100" s="14" t="s">
        <v>169</v>
      </c>
      <c r="E100" s="14" t="s">
        <v>170</v>
      </c>
      <c r="F100" s="14" t="s">
        <v>171</v>
      </c>
      <c r="G100" s="15">
        <v>28307</v>
      </c>
      <c r="H100" s="15">
        <v>28307</v>
      </c>
      <c r="I100" s="14" t="s">
        <v>99</v>
      </c>
      <c r="J100" s="14" t="s">
        <v>172</v>
      </c>
      <c r="K100" s="14" t="s">
        <v>257</v>
      </c>
      <c r="L100" s="14" t="s">
        <v>174</v>
      </c>
      <c r="M100" s="14" t="s">
        <v>175</v>
      </c>
      <c r="N100" s="14" t="s">
        <v>176</v>
      </c>
      <c r="O100" s="15">
        <v>41974</v>
      </c>
      <c r="P100" s="13">
        <v>201412</v>
      </c>
      <c r="Q100" s="13">
        <v>-1</v>
      </c>
      <c r="R100" s="16">
        <v>-20336.28</v>
      </c>
    </row>
    <row r="101" spans="1:18" x14ac:dyDescent="0.25">
      <c r="A101" s="13">
        <v>49574</v>
      </c>
      <c r="B101" s="14" t="s">
        <v>79</v>
      </c>
      <c r="C101" s="14" t="s">
        <v>168</v>
      </c>
      <c r="D101" s="14" t="s">
        <v>169</v>
      </c>
      <c r="E101" s="14" t="s">
        <v>170</v>
      </c>
      <c r="F101" s="14" t="s">
        <v>221</v>
      </c>
      <c r="G101" s="15">
        <v>31959</v>
      </c>
      <c r="H101" s="15">
        <v>31959</v>
      </c>
      <c r="I101" s="14" t="s">
        <v>99</v>
      </c>
      <c r="J101" s="14" t="s">
        <v>172</v>
      </c>
      <c r="K101" s="14" t="s">
        <v>257</v>
      </c>
      <c r="L101" s="14" t="s">
        <v>174</v>
      </c>
      <c r="M101" s="14" t="s">
        <v>175</v>
      </c>
      <c r="N101" s="14" t="s">
        <v>176</v>
      </c>
      <c r="O101" s="15">
        <v>41974</v>
      </c>
      <c r="P101" s="13">
        <v>201412</v>
      </c>
      <c r="Q101" s="13">
        <v>-1</v>
      </c>
      <c r="R101" s="16">
        <v>-16797.61</v>
      </c>
    </row>
    <row r="102" spans="1:18" x14ac:dyDescent="0.25">
      <c r="A102" s="13">
        <v>49581</v>
      </c>
      <c r="B102" s="14" t="s">
        <v>79</v>
      </c>
      <c r="C102" s="14" t="s">
        <v>168</v>
      </c>
      <c r="D102" s="14" t="s">
        <v>169</v>
      </c>
      <c r="E102" s="14" t="s">
        <v>170</v>
      </c>
      <c r="F102" s="14" t="s">
        <v>171</v>
      </c>
      <c r="G102" s="15">
        <v>28307</v>
      </c>
      <c r="H102" s="15">
        <v>28307</v>
      </c>
      <c r="I102" s="14" t="s">
        <v>99</v>
      </c>
      <c r="J102" s="14" t="s">
        <v>172</v>
      </c>
      <c r="K102" s="14" t="s">
        <v>258</v>
      </c>
      <c r="L102" s="14" t="s">
        <v>174</v>
      </c>
      <c r="M102" s="14" t="s">
        <v>175</v>
      </c>
      <c r="N102" s="14" t="s">
        <v>176</v>
      </c>
      <c r="O102" s="15">
        <v>41974</v>
      </c>
      <c r="P102" s="13">
        <v>201412</v>
      </c>
      <c r="Q102" s="13">
        <v>-1</v>
      </c>
      <c r="R102" s="16">
        <v>-77515.320000000007</v>
      </c>
    </row>
    <row r="103" spans="1:18" x14ac:dyDescent="0.25">
      <c r="A103" s="13">
        <v>49592</v>
      </c>
      <c r="B103" s="14" t="s">
        <v>79</v>
      </c>
      <c r="C103" s="14" t="s">
        <v>168</v>
      </c>
      <c r="D103" s="14" t="s">
        <v>169</v>
      </c>
      <c r="E103" s="14" t="s">
        <v>170</v>
      </c>
      <c r="F103" s="14" t="s">
        <v>171</v>
      </c>
      <c r="G103" s="15">
        <v>28307</v>
      </c>
      <c r="H103" s="15">
        <v>28307</v>
      </c>
      <c r="I103" s="14" t="s">
        <v>99</v>
      </c>
      <c r="J103" s="14" t="s">
        <v>172</v>
      </c>
      <c r="K103" s="14" t="s">
        <v>259</v>
      </c>
      <c r="L103" s="14" t="s">
        <v>174</v>
      </c>
      <c r="M103" s="14" t="s">
        <v>175</v>
      </c>
      <c r="N103" s="14" t="s">
        <v>176</v>
      </c>
      <c r="O103" s="15">
        <v>41974</v>
      </c>
      <c r="P103" s="13">
        <v>201412</v>
      </c>
      <c r="Q103" s="13">
        <v>-1</v>
      </c>
      <c r="R103" s="16">
        <v>-84496.93</v>
      </c>
    </row>
    <row r="104" spans="1:18" x14ac:dyDescent="0.25">
      <c r="A104" s="13">
        <v>49593</v>
      </c>
      <c r="B104" s="14" t="s">
        <v>79</v>
      </c>
      <c r="C104" s="14" t="s">
        <v>168</v>
      </c>
      <c r="D104" s="14" t="s">
        <v>169</v>
      </c>
      <c r="E104" s="14" t="s">
        <v>170</v>
      </c>
      <c r="F104" s="14" t="s">
        <v>226</v>
      </c>
      <c r="G104" s="15">
        <v>29403</v>
      </c>
      <c r="H104" s="15">
        <v>29403</v>
      </c>
      <c r="I104" s="14" t="s">
        <v>99</v>
      </c>
      <c r="J104" s="14" t="s">
        <v>172</v>
      </c>
      <c r="K104" s="14" t="s">
        <v>259</v>
      </c>
      <c r="L104" s="14" t="s">
        <v>174</v>
      </c>
      <c r="M104" s="14" t="s">
        <v>175</v>
      </c>
      <c r="N104" s="14" t="s">
        <v>176</v>
      </c>
      <c r="O104" s="15">
        <v>41974</v>
      </c>
      <c r="P104" s="13">
        <v>201412</v>
      </c>
      <c r="Q104" s="13">
        <v>0</v>
      </c>
      <c r="R104" s="16">
        <v>-20613.580000000002</v>
      </c>
    </row>
    <row r="105" spans="1:18" x14ac:dyDescent="0.25">
      <c r="A105" s="13">
        <v>49594</v>
      </c>
      <c r="B105" s="14" t="s">
        <v>79</v>
      </c>
      <c r="C105" s="14" t="s">
        <v>168</v>
      </c>
      <c r="D105" s="14" t="s">
        <v>169</v>
      </c>
      <c r="E105" s="14" t="s">
        <v>170</v>
      </c>
      <c r="F105" s="14" t="s">
        <v>199</v>
      </c>
      <c r="G105" s="15">
        <v>30133</v>
      </c>
      <c r="H105" s="15">
        <v>30133</v>
      </c>
      <c r="I105" s="14" t="s">
        <v>99</v>
      </c>
      <c r="J105" s="14" t="s">
        <v>172</v>
      </c>
      <c r="K105" s="14" t="s">
        <v>259</v>
      </c>
      <c r="L105" s="14" t="s">
        <v>174</v>
      </c>
      <c r="M105" s="14" t="s">
        <v>175</v>
      </c>
      <c r="N105" s="14" t="s">
        <v>176</v>
      </c>
      <c r="O105" s="15">
        <v>41974</v>
      </c>
      <c r="P105" s="13">
        <v>201412</v>
      </c>
      <c r="Q105" s="13">
        <v>0</v>
      </c>
      <c r="R105" s="16">
        <v>-92395.76</v>
      </c>
    </row>
    <row r="106" spans="1:18" x14ac:dyDescent="0.25">
      <c r="A106" s="13">
        <v>49599</v>
      </c>
      <c r="B106" s="14" t="s">
        <v>79</v>
      </c>
      <c r="C106" s="14" t="s">
        <v>168</v>
      </c>
      <c r="D106" s="14" t="s">
        <v>169</v>
      </c>
      <c r="E106" s="14" t="s">
        <v>170</v>
      </c>
      <c r="F106" s="14" t="s">
        <v>171</v>
      </c>
      <c r="G106" s="15">
        <v>28307</v>
      </c>
      <c r="H106" s="15">
        <v>28307</v>
      </c>
      <c r="I106" s="14" t="s">
        <v>99</v>
      </c>
      <c r="J106" s="14" t="s">
        <v>172</v>
      </c>
      <c r="K106" s="14" t="s">
        <v>260</v>
      </c>
      <c r="L106" s="14" t="s">
        <v>174</v>
      </c>
      <c r="M106" s="14" t="s">
        <v>175</v>
      </c>
      <c r="N106" s="14" t="s">
        <v>176</v>
      </c>
      <c r="O106" s="15">
        <v>41974</v>
      </c>
      <c r="P106" s="13">
        <v>201412</v>
      </c>
      <c r="Q106" s="17">
        <v>-1778</v>
      </c>
      <c r="R106" s="16">
        <v>-33798.769999999997</v>
      </c>
    </row>
    <row r="107" spans="1:18" x14ac:dyDescent="0.25">
      <c r="A107" s="13">
        <v>49601</v>
      </c>
      <c r="B107" s="14" t="s">
        <v>79</v>
      </c>
      <c r="C107" s="14" t="s">
        <v>168</v>
      </c>
      <c r="D107" s="14" t="s">
        <v>169</v>
      </c>
      <c r="E107" s="14" t="s">
        <v>170</v>
      </c>
      <c r="F107" s="14" t="s">
        <v>201</v>
      </c>
      <c r="G107" s="15">
        <v>32690</v>
      </c>
      <c r="H107" s="15">
        <v>32690</v>
      </c>
      <c r="I107" s="14" t="s">
        <v>99</v>
      </c>
      <c r="J107" s="14" t="s">
        <v>172</v>
      </c>
      <c r="K107" s="14" t="s">
        <v>261</v>
      </c>
      <c r="L107" s="14" t="s">
        <v>174</v>
      </c>
      <c r="M107" s="14" t="s">
        <v>175</v>
      </c>
      <c r="N107" s="14" t="s">
        <v>176</v>
      </c>
      <c r="O107" s="15">
        <v>41974</v>
      </c>
      <c r="P107" s="13">
        <v>201412</v>
      </c>
      <c r="Q107" s="13">
        <v>0</v>
      </c>
      <c r="R107" s="16">
        <v>-3000</v>
      </c>
    </row>
    <row r="108" spans="1:18" x14ac:dyDescent="0.25">
      <c r="A108" s="13">
        <v>49604</v>
      </c>
      <c r="B108" s="14" t="s">
        <v>79</v>
      </c>
      <c r="C108" s="14" t="s">
        <v>168</v>
      </c>
      <c r="D108" s="14" t="s">
        <v>169</v>
      </c>
      <c r="E108" s="14" t="s">
        <v>170</v>
      </c>
      <c r="F108" s="14" t="s">
        <v>191</v>
      </c>
      <c r="G108" s="15">
        <v>30864</v>
      </c>
      <c r="H108" s="15">
        <v>30864</v>
      </c>
      <c r="I108" s="14" t="s">
        <v>99</v>
      </c>
      <c r="J108" s="14" t="s">
        <v>172</v>
      </c>
      <c r="K108" s="14" t="s">
        <v>262</v>
      </c>
      <c r="L108" s="14" t="s">
        <v>174</v>
      </c>
      <c r="M108" s="14" t="s">
        <v>175</v>
      </c>
      <c r="N108" s="14" t="s">
        <v>176</v>
      </c>
      <c r="O108" s="15">
        <v>41974</v>
      </c>
      <c r="P108" s="13">
        <v>201412</v>
      </c>
      <c r="Q108" s="13">
        <v>-1</v>
      </c>
      <c r="R108" s="16">
        <v>-46489.95</v>
      </c>
    </row>
    <row r="109" spans="1:18" x14ac:dyDescent="0.25">
      <c r="A109" s="13">
        <v>49609</v>
      </c>
      <c r="B109" s="14" t="s">
        <v>79</v>
      </c>
      <c r="C109" s="14" t="s">
        <v>168</v>
      </c>
      <c r="D109" s="14" t="s">
        <v>169</v>
      </c>
      <c r="E109" s="14" t="s">
        <v>170</v>
      </c>
      <c r="F109" s="14" t="s">
        <v>171</v>
      </c>
      <c r="G109" s="15">
        <v>28307</v>
      </c>
      <c r="H109" s="15">
        <v>28307</v>
      </c>
      <c r="I109" s="14" t="s">
        <v>99</v>
      </c>
      <c r="J109" s="14" t="s">
        <v>172</v>
      </c>
      <c r="K109" s="14" t="s">
        <v>263</v>
      </c>
      <c r="L109" s="14" t="s">
        <v>174</v>
      </c>
      <c r="M109" s="14" t="s">
        <v>175</v>
      </c>
      <c r="N109" s="14" t="s">
        <v>176</v>
      </c>
      <c r="O109" s="15">
        <v>41974</v>
      </c>
      <c r="P109" s="13">
        <v>201412</v>
      </c>
      <c r="Q109" s="13">
        <v>-1</v>
      </c>
      <c r="R109" s="16">
        <v>-49083.15</v>
      </c>
    </row>
    <row r="110" spans="1:18" x14ac:dyDescent="0.25">
      <c r="A110" s="13">
        <v>49654</v>
      </c>
      <c r="B110" s="14" t="s">
        <v>79</v>
      </c>
      <c r="C110" s="14" t="s">
        <v>168</v>
      </c>
      <c r="D110" s="14" t="s">
        <v>169</v>
      </c>
      <c r="E110" s="14" t="s">
        <v>170</v>
      </c>
      <c r="F110" s="14" t="s">
        <v>197</v>
      </c>
      <c r="G110" s="15">
        <v>29768</v>
      </c>
      <c r="H110" s="15">
        <v>29768</v>
      </c>
      <c r="I110" s="14" t="s">
        <v>99</v>
      </c>
      <c r="J110" s="14" t="s">
        <v>172</v>
      </c>
      <c r="K110" s="14" t="s">
        <v>264</v>
      </c>
      <c r="L110" s="14" t="s">
        <v>174</v>
      </c>
      <c r="M110" s="14" t="s">
        <v>175</v>
      </c>
      <c r="N110" s="14" t="s">
        <v>176</v>
      </c>
      <c r="O110" s="15">
        <v>41974</v>
      </c>
      <c r="P110" s="13">
        <v>201412</v>
      </c>
      <c r="Q110" s="13">
        <v>-1</v>
      </c>
      <c r="R110" s="16">
        <v>-53902.879999999997</v>
      </c>
    </row>
    <row r="111" spans="1:18" x14ac:dyDescent="0.25">
      <c r="A111" s="13">
        <v>49658</v>
      </c>
      <c r="B111" s="14" t="s">
        <v>79</v>
      </c>
      <c r="C111" s="14" t="s">
        <v>168</v>
      </c>
      <c r="D111" s="14" t="s">
        <v>169</v>
      </c>
      <c r="E111" s="14" t="s">
        <v>170</v>
      </c>
      <c r="F111" s="14" t="s">
        <v>197</v>
      </c>
      <c r="G111" s="15">
        <v>29768</v>
      </c>
      <c r="H111" s="15">
        <v>29768</v>
      </c>
      <c r="I111" s="14" t="s">
        <v>99</v>
      </c>
      <c r="J111" s="14" t="s">
        <v>172</v>
      </c>
      <c r="K111" s="14" t="s">
        <v>265</v>
      </c>
      <c r="L111" s="14" t="s">
        <v>174</v>
      </c>
      <c r="M111" s="14" t="s">
        <v>175</v>
      </c>
      <c r="N111" s="14" t="s">
        <v>176</v>
      </c>
      <c r="O111" s="15">
        <v>41974</v>
      </c>
      <c r="P111" s="13">
        <v>201412</v>
      </c>
      <c r="Q111" s="13">
        <v>-1</v>
      </c>
      <c r="R111" s="16">
        <v>-2800.65</v>
      </c>
    </row>
    <row r="112" spans="1:18" x14ac:dyDescent="0.25">
      <c r="A112" s="13">
        <v>49660</v>
      </c>
      <c r="B112" s="14" t="s">
        <v>79</v>
      </c>
      <c r="C112" s="14" t="s">
        <v>168</v>
      </c>
      <c r="D112" s="14" t="s">
        <v>169</v>
      </c>
      <c r="E112" s="14" t="s">
        <v>170</v>
      </c>
      <c r="F112" s="14" t="s">
        <v>197</v>
      </c>
      <c r="G112" s="15">
        <v>29768</v>
      </c>
      <c r="H112" s="15">
        <v>29768</v>
      </c>
      <c r="I112" s="14" t="s">
        <v>99</v>
      </c>
      <c r="J112" s="14" t="s">
        <v>172</v>
      </c>
      <c r="K112" s="14" t="s">
        <v>266</v>
      </c>
      <c r="L112" s="14" t="s">
        <v>174</v>
      </c>
      <c r="M112" s="14" t="s">
        <v>175</v>
      </c>
      <c r="N112" s="14" t="s">
        <v>176</v>
      </c>
      <c r="O112" s="15">
        <v>41974</v>
      </c>
      <c r="P112" s="13">
        <v>201412</v>
      </c>
      <c r="Q112" s="13">
        <v>-1</v>
      </c>
      <c r="R112" s="16">
        <v>-2800.65</v>
      </c>
    </row>
    <row r="113" spans="1:18" x14ac:dyDescent="0.25">
      <c r="A113" s="13">
        <v>49663</v>
      </c>
      <c r="B113" s="14" t="s">
        <v>79</v>
      </c>
      <c r="C113" s="14" t="s">
        <v>168</v>
      </c>
      <c r="D113" s="14" t="s">
        <v>169</v>
      </c>
      <c r="E113" s="14" t="s">
        <v>170</v>
      </c>
      <c r="F113" s="14" t="s">
        <v>197</v>
      </c>
      <c r="G113" s="15">
        <v>29768</v>
      </c>
      <c r="H113" s="15">
        <v>29768</v>
      </c>
      <c r="I113" s="14" t="s">
        <v>99</v>
      </c>
      <c r="J113" s="14" t="s">
        <v>172</v>
      </c>
      <c r="K113" s="14" t="s">
        <v>267</v>
      </c>
      <c r="L113" s="14" t="s">
        <v>174</v>
      </c>
      <c r="M113" s="14" t="s">
        <v>175</v>
      </c>
      <c r="N113" s="14" t="s">
        <v>176</v>
      </c>
      <c r="O113" s="15">
        <v>41974</v>
      </c>
      <c r="P113" s="13">
        <v>201412</v>
      </c>
      <c r="Q113" s="13">
        <v>-1</v>
      </c>
      <c r="R113" s="16">
        <v>-7468.4</v>
      </c>
    </row>
    <row r="114" spans="1:18" x14ac:dyDescent="0.25">
      <c r="A114" s="13">
        <v>49665</v>
      </c>
      <c r="B114" s="14" t="s">
        <v>79</v>
      </c>
      <c r="C114" s="14" t="s">
        <v>168</v>
      </c>
      <c r="D114" s="14" t="s">
        <v>169</v>
      </c>
      <c r="E114" s="14" t="s">
        <v>170</v>
      </c>
      <c r="F114" s="14" t="s">
        <v>250</v>
      </c>
      <c r="G114" s="15">
        <v>31594</v>
      </c>
      <c r="H114" s="15">
        <v>31594</v>
      </c>
      <c r="I114" s="14" t="s">
        <v>99</v>
      </c>
      <c r="J114" s="14" t="s">
        <v>172</v>
      </c>
      <c r="K114" s="14" t="s">
        <v>268</v>
      </c>
      <c r="L114" s="14" t="s">
        <v>174</v>
      </c>
      <c r="M114" s="14" t="s">
        <v>175</v>
      </c>
      <c r="N114" s="14" t="s">
        <v>176</v>
      </c>
      <c r="O114" s="15">
        <v>41974</v>
      </c>
      <c r="P114" s="13">
        <v>201412</v>
      </c>
      <c r="Q114" s="13">
        <v>0</v>
      </c>
      <c r="R114" s="16">
        <v>-974.4</v>
      </c>
    </row>
    <row r="115" spans="1:18" x14ac:dyDescent="0.25">
      <c r="A115" s="13">
        <v>49675</v>
      </c>
      <c r="B115" s="14" t="s">
        <v>79</v>
      </c>
      <c r="C115" s="14" t="s">
        <v>168</v>
      </c>
      <c r="D115" s="14" t="s">
        <v>169</v>
      </c>
      <c r="E115" s="14" t="s">
        <v>170</v>
      </c>
      <c r="F115" s="14" t="s">
        <v>269</v>
      </c>
      <c r="G115" s="15">
        <v>20637</v>
      </c>
      <c r="H115" s="15">
        <v>20637</v>
      </c>
      <c r="I115" s="14" t="s">
        <v>99</v>
      </c>
      <c r="J115" s="14" t="s">
        <v>172</v>
      </c>
      <c r="K115" s="14" t="s">
        <v>270</v>
      </c>
      <c r="L115" s="14" t="s">
        <v>174</v>
      </c>
      <c r="M115" s="14" t="s">
        <v>175</v>
      </c>
      <c r="N115" s="14" t="s">
        <v>176</v>
      </c>
      <c r="O115" s="15">
        <v>41974</v>
      </c>
      <c r="P115" s="13">
        <v>201412</v>
      </c>
      <c r="Q115" s="13">
        <v>0</v>
      </c>
      <c r="R115" s="16">
        <v>-10218.01</v>
      </c>
    </row>
    <row r="116" spans="1:18" x14ac:dyDescent="0.25">
      <c r="A116" s="13">
        <v>49676</v>
      </c>
      <c r="B116" s="14" t="s">
        <v>79</v>
      </c>
      <c r="C116" s="14" t="s">
        <v>168</v>
      </c>
      <c r="D116" s="14" t="s">
        <v>169</v>
      </c>
      <c r="E116" s="14" t="s">
        <v>170</v>
      </c>
      <c r="F116" s="14" t="s">
        <v>171</v>
      </c>
      <c r="G116" s="15">
        <v>28307</v>
      </c>
      <c r="H116" s="15">
        <v>28307</v>
      </c>
      <c r="I116" s="14" t="s">
        <v>99</v>
      </c>
      <c r="J116" s="14" t="s">
        <v>172</v>
      </c>
      <c r="K116" s="14" t="s">
        <v>270</v>
      </c>
      <c r="L116" s="14" t="s">
        <v>174</v>
      </c>
      <c r="M116" s="14" t="s">
        <v>175</v>
      </c>
      <c r="N116" s="14" t="s">
        <v>176</v>
      </c>
      <c r="O116" s="15">
        <v>41974</v>
      </c>
      <c r="P116" s="13">
        <v>201412</v>
      </c>
      <c r="Q116" s="13">
        <v>-3</v>
      </c>
      <c r="R116" s="16">
        <v>-110940.9</v>
      </c>
    </row>
    <row r="117" spans="1:18" x14ac:dyDescent="0.25">
      <c r="A117" s="13">
        <v>49677</v>
      </c>
      <c r="B117" s="14" t="s">
        <v>79</v>
      </c>
      <c r="C117" s="14" t="s">
        <v>168</v>
      </c>
      <c r="D117" s="14" t="s">
        <v>169</v>
      </c>
      <c r="E117" s="14" t="s">
        <v>170</v>
      </c>
      <c r="F117" s="14" t="s">
        <v>177</v>
      </c>
      <c r="G117" s="15">
        <v>29037</v>
      </c>
      <c r="H117" s="15">
        <v>29037</v>
      </c>
      <c r="I117" s="14" t="s">
        <v>99</v>
      </c>
      <c r="J117" s="14" t="s">
        <v>172</v>
      </c>
      <c r="K117" s="14" t="s">
        <v>270</v>
      </c>
      <c r="L117" s="14" t="s">
        <v>174</v>
      </c>
      <c r="M117" s="14" t="s">
        <v>175</v>
      </c>
      <c r="N117" s="14" t="s">
        <v>176</v>
      </c>
      <c r="O117" s="15">
        <v>41974</v>
      </c>
      <c r="P117" s="13">
        <v>201412</v>
      </c>
      <c r="Q117" s="13">
        <v>-2</v>
      </c>
      <c r="R117" s="16">
        <v>-8798.8799999999992</v>
      </c>
    </row>
    <row r="118" spans="1:18" x14ac:dyDescent="0.25">
      <c r="A118" s="13">
        <v>49678</v>
      </c>
      <c r="B118" s="14" t="s">
        <v>79</v>
      </c>
      <c r="C118" s="14" t="s">
        <v>168</v>
      </c>
      <c r="D118" s="14" t="s">
        <v>169</v>
      </c>
      <c r="E118" s="14" t="s">
        <v>170</v>
      </c>
      <c r="F118" s="14" t="s">
        <v>226</v>
      </c>
      <c r="G118" s="15">
        <v>29403</v>
      </c>
      <c r="H118" s="15">
        <v>29403</v>
      </c>
      <c r="I118" s="14" t="s">
        <v>99</v>
      </c>
      <c r="J118" s="14" t="s">
        <v>172</v>
      </c>
      <c r="K118" s="14" t="s">
        <v>270</v>
      </c>
      <c r="L118" s="14" t="s">
        <v>174</v>
      </c>
      <c r="M118" s="14" t="s">
        <v>175</v>
      </c>
      <c r="N118" s="14" t="s">
        <v>176</v>
      </c>
      <c r="O118" s="15">
        <v>41974</v>
      </c>
      <c r="P118" s="13">
        <v>201412</v>
      </c>
      <c r="Q118" s="13">
        <v>0</v>
      </c>
      <c r="R118" s="16">
        <v>-5314.46</v>
      </c>
    </row>
    <row r="119" spans="1:18" x14ac:dyDescent="0.25">
      <c r="A119" s="13">
        <v>49679</v>
      </c>
      <c r="B119" s="14" t="s">
        <v>79</v>
      </c>
      <c r="C119" s="14" t="s">
        <v>168</v>
      </c>
      <c r="D119" s="14" t="s">
        <v>169</v>
      </c>
      <c r="E119" s="14" t="s">
        <v>170</v>
      </c>
      <c r="F119" s="14" t="s">
        <v>199</v>
      </c>
      <c r="G119" s="15">
        <v>30133</v>
      </c>
      <c r="H119" s="15">
        <v>30133</v>
      </c>
      <c r="I119" s="14" t="s">
        <v>99</v>
      </c>
      <c r="J119" s="14" t="s">
        <v>172</v>
      </c>
      <c r="K119" s="14" t="s">
        <v>270</v>
      </c>
      <c r="L119" s="14" t="s">
        <v>174</v>
      </c>
      <c r="M119" s="14" t="s">
        <v>175</v>
      </c>
      <c r="N119" s="14" t="s">
        <v>176</v>
      </c>
      <c r="O119" s="15">
        <v>41974</v>
      </c>
      <c r="P119" s="13">
        <v>201412</v>
      </c>
      <c r="Q119" s="13">
        <v>-1</v>
      </c>
      <c r="R119" s="16">
        <v>-10568.02</v>
      </c>
    </row>
    <row r="120" spans="1:18" x14ac:dyDescent="0.25">
      <c r="A120" s="13">
        <v>49680</v>
      </c>
      <c r="B120" s="14" t="s">
        <v>79</v>
      </c>
      <c r="C120" s="14" t="s">
        <v>168</v>
      </c>
      <c r="D120" s="14" t="s">
        <v>169</v>
      </c>
      <c r="E120" s="14" t="s">
        <v>170</v>
      </c>
      <c r="F120" s="14" t="s">
        <v>256</v>
      </c>
      <c r="G120" s="15">
        <v>31229</v>
      </c>
      <c r="H120" s="15">
        <v>31229</v>
      </c>
      <c r="I120" s="14" t="s">
        <v>99</v>
      </c>
      <c r="J120" s="14" t="s">
        <v>172</v>
      </c>
      <c r="K120" s="14" t="s">
        <v>270</v>
      </c>
      <c r="L120" s="14" t="s">
        <v>174</v>
      </c>
      <c r="M120" s="14" t="s">
        <v>175</v>
      </c>
      <c r="N120" s="14" t="s">
        <v>176</v>
      </c>
      <c r="O120" s="15">
        <v>41974</v>
      </c>
      <c r="P120" s="13">
        <v>201412</v>
      </c>
      <c r="Q120" s="13">
        <v>0</v>
      </c>
      <c r="R120" s="16">
        <v>-4066.44</v>
      </c>
    </row>
    <row r="121" spans="1:18" x14ac:dyDescent="0.25">
      <c r="A121" s="13">
        <v>49681</v>
      </c>
      <c r="B121" s="14" t="s">
        <v>79</v>
      </c>
      <c r="C121" s="14" t="s">
        <v>168</v>
      </c>
      <c r="D121" s="14" t="s">
        <v>169</v>
      </c>
      <c r="E121" s="14" t="s">
        <v>170</v>
      </c>
      <c r="F121" s="14" t="s">
        <v>250</v>
      </c>
      <c r="G121" s="15">
        <v>31594</v>
      </c>
      <c r="H121" s="15">
        <v>31594</v>
      </c>
      <c r="I121" s="14" t="s">
        <v>99</v>
      </c>
      <c r="J121" s="14" t="s">
        <v>172</v>
      </c>
      <c r="K121" s="14" t="s">
        <v>270</v>
      </c>
      <c r="L121" s="14" t="s">
        <v>174</v>
      </c>
      <c r="M121" s="14" t="s">
        <v>175</v>
      </c>
      <c r="N121" s="14" t="s">
        <v>176</v>
      </c>
      <c r="O121" s="15">
        <v>41974</v>
      </c>
      <c r="P121" s="13">
        <v>201412</v>
      </c>
      <c r="Q121" s="13">
        <v>-2</v>
      </c>
      <c r="R121" s="16">
        <v>-4961.9799999999996</v>
      </c>
    </row>
    <row r="122" spans="1:18" x14ac:dyDescent="0.25">
      <c r="A122" s="13">
        <v>49682</v>
      </c>
      <c r="B122" s="14" t="s">
        <v>79</v>
      </c>
      <c r="C122" s="14" t="s">
        <v>168</v>
      </c>
      <c r="D122" s="14" t="s">
        <v>169</v>
      </c>
      <c r="E122" s="14" t="s">
        <v>170</v>
      </c>
      <c r="F122" s="14" t="s">
        <v>233</v>
      </c>
      <c r="G122" s="15">
        <v>32325</v>
      </c>
      <c r="H122" s="15">
        <v>32325</v>
      </c>
      <c r="I122" s="14" t="s">
        <v>99</v>
      </c>
      <c r="J122" s="14" t="s">
        <v>172</v>
      </c>
      <c r="K122" s="14" t="s">
        <v>270</v>
      </c>
      <c r="L122" s="14" t="s">
        <v>174</v>
      </c>
      <c r="M122" s="14" t="s">
        <v>175</v>
      </c>
      <c r="N122" s="14" t="s">
        <v>176</v>
      </c>
      <c r="O122" s="15">
        <v>41974</v>
      </c>
      <c r="P122" s="13">
        <v>201412</v>
      </c>
      <c r="Q122" s="13">
        <v>-2</v>
      </c>
      <c r="R122" s="16">
        <v>-67685.179999999993</v>
      </c>
    </row>
    <row r="123" spans="1:18" x14ac:dyDescent="0.25">
      <c r="A123" s="13">
        <v>49683</v>
      </c>
      <c r="B123" s="14" t="s">
        <v>79</v>
      </c>
      <c r="C123" s="14" t="s">
        <v>168</v>
      </c>
      <c r="D123" s="14" t="s">
        <v>169</v>
      </c>
      <c r="E123" s="14" t="s">
        <v>170</v>
      </c>
      <c r="F123" s="14" t="s">
        <v>184</v>
      </c>
      <c r="G123" s="15">
        <v>33055</v>
      </c>
      <c r="H123" s="15">
        <v>33055</v>
      </c>
      <c r="I123" s="14" t="s">
        <v>99</v>
      </c>
      <c r="J123" s="14" t="s">
        <v>172</v>
      </c>
      <c r="K123" s="14" t="s">
        <v>270</v>
      </c>
      <c r="L123" s="14" t="s">
        <v>174</v>
      </c>
      <c r="M123" s="14" t="s">
        <v>175</v>
      </c>
      <c r="N123" s="14" t="s">
        <v>176</v>
      </c>
      <c r="O123" s="15">
        <v>41974</v>
      </c>
      <c r="P123" s="13">
        <v>201412</v>
      </c>
      <c r="Q123" s="13">
        <v>0</v>
      </c>
      <c r="R123" s="16">
        <v>-12425.26</v>
      </c>
    </row>
    <row r="124" spans="1:18" x14ac:dyDescent="0.25">
      <c r="A124" s="13">
        <v>49684</v>
      </c>
      <c r="B124" s="14" t="s">
        <v>79</v>
      </c>
      <c r="C124" s="14" t="s">
        <v>168</v>
      </c>
      <c r="D124" s="14" t="s">
        <v>169</v>
      </c>
      <c r="E124" s="14" t="s">
        <v>170</v>
      </c>
      <c r="F124" s="14" t="s">
        <v>271</v>
      </c>
      <c r="G124" s="15">
        <v>34151</v>
      </c>
      <c r="H124" s="15">
        <v>34151</v>
      </c>
      <c r="I124" s="14" t="s">
        <v>99</v>
      </c>
      <c r="J124" s="14" t="s">
        <v>172</v>
      </c>
      <c r="K124" s="14" t="s">
        <v>270</v>
      </c>
      <c r="L124" s="14" t="s">
        <v>174</v>
      </c>
      <c r="M124" s="14" t="s">
        <v>175</v>
      </c>
      <c r="N124" s="14" t="s">
        <v>176</v>
      </c>
      <c r="O124" s="15">
        <v>41974</v>
      </c>
      <c r="P124" s="13">
        <v>201412</v>
      </c>
      <c r="Q124" s="13">
        <v>-1</v>
      </c>
      <c r="R124" s="16">
        <v>-42991.54</v>
      </c>
    </row>
    <row r="125" spans="1:18" x14ac:dyDescent="0.25">
      <c r="A125" s="13">
        <v>49686</v>
      </c>
      <c r="B125" s="14" t="s">
        <v>79</v>
      </c>
      <c r="C125" s="14" t="s">
        <v>168</v>
      </c>
      <c r="D125" s="14" t="s">
        <v>169</v>
      </c>
      <c r="E125" s="14" t="s">
        <v>170</v>
      </c>
      <c r="F125" s="14" t="s">
        <v>272</v>
      </c>
      <c r="G125" s="15">
        <v>34881</v>
      </c>
      <c r="H125" s="15">
        <v>34881</v>
      </c>
      <c r="I125" s="14" t="s">
        <v>99</v>
      </c>
      <c r="J125" s="14" t="s">
        <v>172</v>
      </c>
      <c r="K125" s="14" t="s">
        <v>270</v>
      </c>
      <c r="L125" s="14" t="s">
        <v>174</v>
      </c>
      <c r="M125" s="14" t="s">
        <v>175</v>
      </c>
      <c r="N125" s="14" t="s">
        <v>176</v>
      </c>
      <c r="O125" s="15">
        <v>41974</v>
      </c>
      <c r="P125" s="13">
        <v>201412</v>
      </c>
      <c r="Q125" s="13">
        <v>-1</v>
      </c>
      <c r="R125" s="16">
        <v>-4254.6099999999997</v>
      </c>
    </row>
    <row r="126" spans="1:18" x14ac:dyDescent="0.25">
      <c r="A126" s="13">
        <v>49751</v>
      </c>
      <c r="B126" s="14" t="s">
        <v>79</v>
      </c>
      <c r="C126" s="14" t="s">
        <v>168</v>
      </c>
      <c r="D126" s="14" t="s">
        <v>169</v>
      </c>
      <c r="E126" s="14" t="s">
        <v>170</v>
      </c>
      <c r="F126" s="14" t="s">
        <v>199</v>
      </c>
      <c r="G126" s="15">
        <v>30133</v>
      </c>
      <c r="H126" s="15">
        <v>30133</v>
      </c>
      <c r="I126" s="14" t="s">
        <v>99</v>
      </c>
      <c r="J126" s="14" t="s">
        <v>172</v>
      </c>
      <c r="K126" s="14" t="s">
        <v>273</v>
      </c>
      <c r="L126" s="14" t="s">
        <v>174</v>
      </c>
      <c r="M126" s="14" t="s">
        <v>175</v>
      </c>
      <c r="N126" s="14" t="s">
        <v>176</v>
      </c>
      <c r="O126" s="15">
        <v>41974</v>
      </c>
      <c r="P126" s="13">
        <v>201412</v>
      </c>
      <c r="Q126" s="13">
        <v>-2</v>
      </c>
      <c r="R126" s="16">
        <v>-3559.16</v>
      </c>
    </row>
    <row r="127" spans="1:18" x14ac:dyDescent="0.25">
      <c r="A127" s="13">
        <v>49765</v>
      </c>
      <c r="B127" s="14" t="s">
        <v>79</v>
      </c>
      <c r="C127" s="14" t="s">
        <v>168</v>
      </c>
      <c r="D127" s="14" t="s">
        <v>169</v>
      </c>
      <c r="E127" s="14" t="s">
        <v>170</v>
      </c>
      <c r="F127" s="14" t="s">
        <v>171</v>
      </c>
      <c r="G127" s="15">
        <v>28307</v>
      </c>
      <c r="H127" s="15">
        <v>28307</v>
      </c>
      <c r="I127" s="14" t="s">
        <v>99</v>
      </c>
      <c r="J127" s="14" t="s">
        <v>172</v>
      </c>
      <c r="K127" s="14" t="s">
        <v>274</v>
      </c>
      <c r="L127" s="14" t="s">
        <v>174</v>
      </c>
      <c r="M127" s="14" t="s">
        <v>175</v>
      </c>
      <c r="N127" s="14" t="s">
        <v>176</v>
      </c>
      <c r="O127" s="15">
        <v>41974</v>
      </c>
      <c r="P127" s="13">
        <v>201412</v>
      </c>
      <c r="Q127" s="13">
        <v>-2</v>
      </c>
      <c r="R127" s="16">
        <v>-16798.91</v>
      </c>
    </row>
    <row r="128" spans="1:18" x14ac:dyDescent="0.25">
      <c r="A128" s="13">
        <v>49766</v>
      </c>
      <c r="B128" s="14" t="s">
        <v>79</v>
      </c>
      <c r="C128" s="14" t="s">
        <v>168</v>
      </c>
      <c r="D128" s="14" t="s">
        <v>169</v>
      </c>
      <c r="E128" s="14" t="s">
        <v>170</v>
      </c>
      <c r="F128" s="14" t="s">
        <v>199</v>
      </c>
      <c r="G128" s="15">
        <v>30133</v>
      </c>
      <c r="H128" s="15">
        <v>30133</v>
      </c>
      <c r="I128" s="14" t="s">
        <v>99</v>
      </c>
      <c r="J128" s="14" t="s">
        <v>172</v>
      </c>
      <c r="K128" s="14" t="s">
        <v>274</v>
      </c>
      <c r="L128" s="14" t="s">
        <v>174</v>
      </c>
      <c r="M128" s="14" t="s">
        <v>175</v>
      </c>
      <c r="N128" s="14" t="s">
        <v>176</v>
      </c>
      <c r="O128" s="15">
        <v>41974</v>
      </c>
      <c r="P128" s="13">
        <v>201412</v>
      </c>
      <c r="Q128" s="17">
        <v>-1993</v>
      </c>
      <c r="R128" s="16">
        <v>-2802.08</v>
      </c>
    </row>
    <row r="129" spans="1:18" x14ac:dyDescent="0.25">
      <c r="A129" s="13">
        <v>49768</v>
      </c>
      <c r="B129" s="14" t="s">
        <v>79</v>
      </c>
      <c r="C129" s="14" t="s">
        <v>168</v>
      </c>
      <c r="D129" s="14" t="s">
        <v>169</v>
      </c>
      <c r="E129" s="14" t="s">
        <v>170</v>
      </c>
      <c r="F129" s="14" t="s">
        <v>191</v>
      </c>
      <c r="G129" s="15">
        <v>30864</v>
      </c>
      <c r="H129" s="15">
        <v>30864</v>
      </c>
      <c r="I129" s="14" t="s">
        <v>99</v>
      </c>
      <c r="J129" s="14" t="s">
        <v>172</v>
      </c>
      <c r="K129" s="14" t="s">
        <v>274</v>
      </c>
      <c r="L129" s="14" t="s">
        <v>174</v>
      </c>
      <c r="M129" s="14" t="s">
        <v>175</v>
      </c>
      <c r="N129" s="14" t="s">
        <v>176</v>
      </c>
      <c r="O129" s="15">
        <v>41974</v>
      </c>
      <c r="P129" s="13">
        <v>201412</v>
      </c>
      <c r="Q129" s="13">
        <v>-1</v>
      </c>
      <c r="R129" s="16">
        <v>-34788.080000000002</v>
      </c>
    </row>
    <row r="130" spans="1:18" x14ac:dyDescent="0.25">
      <c r="A130" s="13">
        <v>49801</v>
      </c>
      <c r="B130" s="14" t="s">
        <v>79</v>
      </c>
      <c r="C130" s="14" t="s">
        <v>168</v>
      </c>
      <c r="D130" s="14" t="s">
        <v>169</v>
      </c>
      <c r="E130" s="14" t="s">
        <v>170</v>
      </c>
      <c r="F130" s="14" t="s">
        <v>221</v>
      </c>
      <c r="G130" s="15">
        <v>31959</v>
      </c>
      <c r="H130" s="15">
        <v>31959</v>
      </c>
      <c r="I130" s="14" t="s">
        <v>99</v>
      </c>
      <c r="J130" s="14" t="s">
        <v>172</v>
      </c>
      <c r="K130" s="14" t="s">
        <v>173</v>
      </c>
      <c r="L130" s="14" t="s">
        <v>174</v>
      </c>
      <c r="M130" s="14" t="s">
        <v>175</v>
      </c>
      <c r="N130" s="14" t="s">
        <v>176</v>
      </c>
      <c r="O130" s="15">
        <v>41974</v>
      </c>
      <c r="P130" s="13">
        <v>201412</v>
      </c>
      <c r="Q130" s="13">
        <v>-1</v>
      </c>
      <c r="R130" s="16">
        <v>-14846.62</v>
      </c>
    </row>
    <row r="131" spans="1:18" x14ac:dyDescent="0.25">
      <c r="A131" s="13">
        <v>49802</v>
      </c>
      <c r="B131" s="14" t="s">
        <v>79</v>
      </c>
      <c r="C131" s="14" t="s">
        <v>168</v>
      </c>
      <c r="D131" s="14" t="s">
        <v>169</v>
      </c>
      <c r="E131" s="14" t="s">
        <v>170</v>
      </c>
      <c r="F131" s="14" t="s">
        <v>275</v>
      </c>
      <c r="G131" s="15">
        <v>36708</v>
      </c>
      <c r="H131" s="15">
        <v>36708</v>
      </c>
      <c r="I131" s="14" t="s">
        <v>99</v>
      </c>
      <c r="J131" s="14" t="s">
        <v>172</v>
      </c>
      <c r="K131" s="14" t="s">
        <v>173</v>
      </c>
      <c r="L131" s="14" t="s">
        <v>174</v>
      </c>
      <c r="M131" s="14" t="s">
        <v>175</v>
      </c>
      <c r="N131" s="14" t="s">
        <v>176</v>
      </c>
      <c r="O131" s="15">
        <v>41974</v>
      </c>
      <c r="P131" s="13">
        <v>201412</v>
      </c>
      <c r="Q131" s="13">
        <v>0</v>
      </c>
      <c r="R131" s="16">
        <v>-9614.14</v>
      </c>
    </row>
    <row r="132" spans="1:18" x14ac:dyDescent="0.25">
      <c r="A132" s="13">
        <v>49810</v>
      </c>
      <c r="B132" s="14" t="s">
        <v>79</v>
      </c>
      <c r="C132" s="14" t="s">
        <v>168</v>
      </c>
      <c r="D132" s="14" t="s">
        <v>169</v>
      </c>
      <c r="E132" s="14" t="s">
        <v>170</v>
      </c>
      <c r="F132" s="14" t="s">
        <v>199</v>
      </c>
      <c r="G132" s="15">
        <v>30133</v>
      </c>
      <c r="H132" s="15">
        <v>30133</v>
      </c>
      <c r="I132" s="14" t="s">
        <v>99</v>
      </c>
      <c r="J132" s="14" t="s">
        <v>172</v>
      </c>
      <c r="K132" s="14" t="s">
        <v>276</v>
      </c>
      <c r="L132" s="14" t="s">
        <v>174</v>
      </c>
      <c r="M132" s="14" t="s">
        <v>175</v>
      </c>
      <c r="N132" s="14" t="s">
        <v>176</v>
      </c>
      <c r="O132" s="15">
        <v>41974</v>
      </c>
      <c r="P132" s="13">
        <v>201412</v>
      </c>
      <c r="Q132" s="13">
        <v>0</v>
      </c>
      <c r="R132" s="16">
        <v>-108511.27</v>
      </c>
    </row>
    <row r="133" spans="1:18" x14ac:dyDescent="0.25">
      <c r="A133" s="13">
        <v>49814</v>
      </c>
      <c r="B133" s="14" t="s">
        <v>79</v>
      </c>
      <c r="C133" s="14" t="s">
        <v>168</v>
      </c>
      <c r="D133" s="14" t="s">
        <v>169</v>
      </c>
      <c r="E133" s="14" t="s">
        <v>170</v>
      </c>
      <c r="F133" s="14" t="s">
        <v>171</v>
      </c>
      <c r="G133" s="15">
        <v>28307</v>
      </c>
      <c r="H133" s="15">
        <v>28307</v>
      </c>
      <c r="I133" s="14" t="s">
        <v>99</v>
      </c>
      <c r="J133" s="14" t="s">
        <v>172</v>
      </c>
      <c r="K133" s="14" t="s">
        <v>277</v>
      </c>
      <c r="L133" s="14" t="s">
        <v>174</v>
      </c>
      <c r="M133" s="14" t="s">
        <v>175</v>
      </c>
      <c r="N133" s="14" t="s">
        <v>176</v>
      </c>
      <c r="O133" s="15">
        <v>41974</v>
      </c>
      <c r="P133" s="13">
        <v>201412</v>
      </c>
      <c r="Q133" s="13">
        <v>-1</v>
      </c>
      <c r="R133" s="16">
        <v>-50424.03</v>
      </c>
    </row>
    <row r="134" spans="1:18" x14ac:dyDescent="0.25">
      <c r="A134" s="13">
        <v>49815</v>
      </c>
      <c r="B134" s="14" t="s">
        <v>79</v>
      </c>
      <c r="C134" s="14" t="s">
        <v>168</v>
      </c>
      <c r="D134" s="14" t="s">
        <v>169</v>
      </c>
      <c r="E134" s="14" t="s">
        <v>170</v>
      </c>
      <c r="F134" s="14" t="s">
        <v>221</v>
      </c>
      <c r="G134" s="15">
        <v>31959</v>
      </c>
      <c r="H134" s="15">
        <v>31959</v>
      </c>
      <c r="I134" s="14" t="s">
        <v>99</v>
      </c>
      <c r="J134" s="14" t="s">
        <v>172</v>
      </c>
      <c r="K134" s="14" t="s">
        <v>277</v>
      </c>
      <c r="L134" s="14" t="s">
        <v>174</v>
      </c>
      <c r="M134" s="14" t="s">
        <v>175</v>
      </c>
      <c r="N134" s="14" t="s">
        <v>176</v>
      </c>
      <c r="O134" s="15">
        <v>41974</v>
      </c>
      <c r="P134" s="13">
        <v>201412</v>
      </c>
      <c r="Q134" s="13">
        <v>-1</v>
      </c>
      <c r="R134" s="16">
        <v>-4024.36</v>
      </c>
    </row>
    <row r="135" spans="1:18" x14ac:dyDescent="0.25">
      <c r="A135" s="13">
        <v>49821</v>
      </c>
      <c r="B135" s="14" t="s">
        <v>79</v>
      </c>
      <c r="C135" s="14" t="s">
        <v>168</v>
      </c>
      <c r="D135" s="14" t="s">
        <v>169</v>
      </c>
      <c r="E135" s="14" t="s">
        <v>170</v>
      </c>
      <c r="F135" s="14" t="s">
        <v>171</v>
      </c>
      <c r="G135" s="15">
        <v>28307</v>
      </c>
      <c r="H135" s="15">
        <v>28307</v>
      </c>
      <c r="I135" s="14" t="s">
        <v>99</v>
      </c>
      <c r="J135" s="14" t="s">
        <v>172</v>
      </c>
      <c r="K135" s="14" t="s">
        <v>278</v>
      </c>
      <c r="L135" s="14" t="s">
        <v>174</v>
      </c>
      <c r="M135" s="14" t="s">
        <v>175</v>
      </c>
      <c r="N135" s="14" t="s">
        <v>176</v>
      </c>
      <c r="O135" s="15">
        <v>41974</v>
      </c>
      <c r="P135" s="13">
        <v>201412</v>
      </c>
      <c r="Q135" s="17">
        <v>-9407</v>
      </c>
      <c r="R135" s="16">
        <v>-356275.85</v>
      </c>
    </row>
    <row r="136" spans="1:18" x14ac:dyDescent="0.25">
      <c r="A136" s="13">
        <v>49822</v>
      </c>
      <c r="B136" s="14" t="s">
        <v>79</v>
      </c>
      <c r="C136" s="14" t="s">
        <v>168</v>
      </c>
      <c r="D136" s="14" t="s">
        <v>169</v>
      </c>
      <c r="E136" s="14" t="s">
        <v>170</v>
      </c>
      <c r="F136" s="14" t="s">
        <v>199</v>
      </c>
      <c r="G136" s="15">
        <v>30133</v>
      </c>
      <c r="H136" s="15">
        <v>30133</v>
      </c>
      <c r="I136" s="14" t="s">
        <v>99</v>
      </c>
      <c r="J136" s="14" t="s">
        <v>172</v>
      </c>
      <c r="K136" s="14" t="s">
        <v>278</v>
      </c>
      <c r="L136" s="14" t="s">
        <v>174</v>
      </c>
      <c r="M136" s="14" t="s">
        <v>175</v>
      </c>
      <c r="N136" s="14" t="s">
        <v>176</v>
      </c>
      <c r="O136" s="15">
        <v>41974</v>
      </c>
      <c r="P136" s="13">
        <v>201412</v>
      </c>
      <c r="Q136" s="13">
        <v>0</v>
      </c>
      <c r="R136" s="16">
        <v>-220245.64</v>
      </c>
    </row>
    <row r="137" spans="1:18" x14ac:dyDescent="0.25">
      <c r="A137" s="13">
        <v>49823</v>
      </c>
      <c r="B137" s="14" t="s">
        <v>79</v>
      </c>
      <c r="C137" s="14" t="s">
        <v>168</v>
      </c>
      <c r="D137" s="14" t="s">
        <v>169</v>
      </c>
      <c r="E137" s="14" t="s">
        <v>170</v>
      </c>
      <c r="F137" s="14" t="s">
        <v>221</v>
      </c>
      <c r="G137" s="15">
        <v>31959</v>
      </c>
      <c r="H137" s="15">
        <v>31959</v>
      </c>
      <c r="I137" s="14" t="s">
        <v>99</v>
      </c>
      <c r="J137" s="14" t="s">
        <v>172</v>
      </c>
      <c r="K137" s="14" t="s">
        <v>278</v>
      </c>
      <c r="L137" s="14" t="s">
        <v>174</v>
      </c>
      <c r="M137" s="14" t="s">
        <v>175</v>
      </c>
      <c r="N137" s="14" t="s">
        <v>176</v>
      </c>
      <c r="O137" s="15">
        <v>41974</v>
      </c>
      <c r="P137" s="13">
        <v>201412</v>
      </c>
      <c r="Q137" s="13">
        <v>0</v>
      </c>
      <c r="R137" s="16">
        <v>-9408.2900000000009</v>
      </c>
    </row>
    <row r="138" spans="1:18" x14ac:dyDescent="0.25">
      <c r="A138" s="13">
        <v>49824</v>
      </c>
      <c r="B138" s="14" t="s">
        <v>79</v>
      </c>
      <c r="C138" s="14" t="s">
        <v>168</v>
      </c>
      <c r="D138" s="14" t="s">
        <v>169</v>
      </c>
      <c r="E138" s="14" t="s">
        <v>170</v>
      </c>
      <c r="F138" s="14" t="s">
        <v>275</v>
      </c>
      <c r="G138" s="15">
        <v>36708</v>
      </c>
      <c r="H138" s="15">
        <v>36708</v>
      </c>
      <c r="I138" s="14" t="s">
        <v>99</v>
      </c>
      <c r="J138" s="14" t="s">
        <v>172</v>
      </c>
      <c r="K138" s="14" t="s">
        <v>278</v>
      </c>
      <c r="L138" s="14" t="s">
        <v>174</v>
      </c>
      <c r="M138" s="14" t="s">
        <v>175</v>
      </c>
      <c r="N138" s="14" t="s">
        <v>176</v>
      </c>
      <c r="O138" s="15">
        <v>41974</v>
      </c>
      <c r="P138" s="13">
        <v>201412</v>
      </c>
      <c r="Q138" s="13">
        <v>0</v>
      </c>
      <c r="R138" s="16">
        <v>-65205.11</v>
      </c>
    </row>
    <row r="139" spans="1:18" x14ac:dyDescent="0.25">
      <c r="A139" s="13">
        <v>49852</v>
      </c>
      <c r="B139" s="14" t="s">
        <v>79</v>
      </c>
      <c r="C139" s="14" t="s">
        <v>168</v>
      </c>
      <c r="D139" s="14" t="s">
        <v>169</v>
      </c>
      <c r="E139" s="14" t="s">
        <v>170</v>
      </c>
      <c r="F139" s="14" t="s">
        <v>171</v>
      </c>
      <c r="G139" s="15">
        <v>28307</v>
      </c>
      <c r="H139" s="15">
        <v>28307</v>
      </c>
      <c r="I139" s="14" t="s">
        <v>99</v>
      </c>
      <c r="J139" s="14" t="s">
        <v>172</v>
      </c>
      <c r="K139" s="14" t="s">
        <v>279</v>
      </c>
      <c r="L139" s="14" t="s">
        <v>174</v>
      </c>
      <c r="M139" s="14" t="s">
        <v>175</v>
      </c>
      <c r="N139" s="14" t="s">
        <v>176</v>
      </c>
      <c r="O139" s="15">
        <v>41974</v>
      </c>
      <c r="P139" s="13">
        <v>201412</v>
      </c>
      <c r="Q139" s="13">
        <v>-1</v>
      </c>
      <c r="R139" s="16">
        <v>-5283.91</v>
      </c>
    </row>
    <row r="140" spans="1:18" x14ac:dyDescent="0.25">
      <c r="A140" s="13">
        <v>49853</v>
      </c>
      <c r="B140" s="14" t="s">
        <v>79</v>
      </c>
      <c r="C140" s="14" t="s">
        <v>168</v>
      </c>
      <c r="D140" s="14" t="s">
        <v>169</v>
      </c>
      <c r="E140" s="14" t="s">
        <v>170</v>
      </c>
      <c r="F140" s="14" t="s">
        <v>275</v>
      </c>
      <c r="G140" s="15">
        <v>36708</v>
      </c>
      <c r="H140" s="15">
        <v>36708</v>
      </c>
      <c r="I140" s="14" t="s">
        <v>99</v>
      </c>
      <c r="J140" s="14" t="s">
        <v>172</v>
      </c>
      <c r="K140" s="14" t="s">
        <v>279</v>
      </c>
      <c r="L140" s="14" t="s">
        <v>174</v>
      </c>
      <c r="M140" s="14" t="s">
        <v>175</v>
      </c>
      <c r="N140" s="14" t="s">
        <v>176</v>
      </c>
      <c r="O140" s="15">
        <v>41974</v>
      </c>
      <c r="P140" s="13">
        <v>201412</v>
      </c>
      <c r="Q140" s="13">
        <v>-4</v>
      </c>
      <c r="R140" s="16">
        <v>-16956.18</v>
      </c>
    </row>
    <row r="141" spans="1:18" x14ac:dyDescent="0.25">
      <c r="A141" s="13">
        <v>49862</v>
      </c>
      <c r="B141" s="14" t="s">
        <v>79</v>
      </c>
      <c r="C141" s="14" t="s">
        <v>168</v>
      </c>
      <c r="D141" s="14" t="s">
        <v>169</v>
      </c>
      <c r="E141" s="14" t="s">
        <v>170</v>
      </c>
      <c r="F141" s="14" t="s">
        <v>171</v>
      </c>
      <c r="G141" s="15">
        <v>28307</v>
      </c>
      <c r="H141" s="15">
        <v>28307</v>
      </c>
      <c r="I141" s="14" t="s">
        <v>99</v>
      </c>
      <c r="J141" s="14" t="s">
        <v>172</v>
      </c>
      <c r="K141" s="14" t="s">
        <v>280</v>
      </c>
      <c r="L141" s="14" t="s">
        <v>174</v>
      </c>
      <c r="M141" s="14" t="s">
        <v>175</v>
      </c>
      <c r="N141" s="14" t="s">
        <v>176</v>
      </c>
      <c r="O141" s="15">
        <v>41974</v>
      </c>
      <c r="P141" s="13">
        <v>201412</v>
      </c>
      <c r="Q141" s="13">
        <v>-1</v>
      </c>
      <c r="R141" s="16">
        <v>-9810.2800000000007</v>
      </c>
    </row>
    <row r="142" spans="1:18" x14ac:dyDescent="0.25">
      <c r="A142" s="13">
        <v>49864</v>
      </c>
      <c r="B142" s="14" t="s">
        <v>79</v>
      </c>
      <c r="C142" s="14" t="s">
        <v>168</v>
      </c>
      <c r="D142" s="14" t="s">
        <v>169</v>
      </c>
      <c r="E142" s="14" t="s">
        <v>170</v>
      </c>
      <c r="F142" s="14" t="s">
        <v>171</v>
      </c>
      <c r="G142" s="15">
        <v>28307</v>
      </c>
      <c r="H142" s="15">
        <v>28307</v>
      </c>
      <c r="I142" s="14" t="s">
        <v>99</v>
      </c>
      <c r="J142" s="14" t="s">
        <v>172</v>
      </c>
      <c r="K142" s="14" t="s">
        <v>281</v>
      </c>
      <c r="L142" s="14" t="s">
        <v>174</v>
      </c>
      <c r="M142" s="14" t="s">
        <v>175</v>
      </c>
      <c r="N142" s="14" t="s">
        <v>176</v>
      </c>
      <c r="O142" s="15">
        <v>41974</v>
      </c>
      <c r="P142" s="13">
        <v>201412</v>
      </c>
      <c r="Q142" s="13">
        <v>0</v>
      </c>
      <c r="R142" s="16">
        <v>-94131.64</v>
      </c>
    </row>
    <row r="143" spans="1:18" x14ac:dyDescent="0.25">
      <c r="A143" s="13">
        <v>49865</v>
      </c>
      <c r="B143" s="14" t="s">
        <v>79</v>
      </c>
      <c r="C143" s="14" t="s">
        <v>168</v>
      </c>
      <c r="D143" s="14" t="s">
        <v>169</v>
      </c>
      <c r="E143" s="14" t="s">
        <v>170</v>
      </c>
      <c r="F143" s="14" t="s">
        <v>199</v>
      </c>
      <c r="G143" s="15">
        <v>30133</v>
      </c>
      <c r="H143" s="15">
        <v>30133</v>
      </c>
      <c r="I143" s="14" t="s">
        <v>99</v>
      </c>
      <c r="J143" s="14" t="s">
        <v>172</v>
      </c>
      <c r="K143" s="14" t="s">
        <v>281</v>
      </c>
      <c r="L143" s="14" t="s">
        <v>174</v>
      </c>
      <c r="M143" s="14" t="s">
        <v>175</v>
      </c>
      <c r="N143" s="14" t="s">
        <v>176</v>
      </c>
      <c r="O143" s="15">
        <v>41974</v>
      </c>
      <c r="P143" s="13">
        <v>201412</v>
      </c>
      <c r="Q143" s="13">
        <v>0</v>
      </c>
      <c r="R143" s="16">
        <v>-305420.11</v>
      </c>
    </row>
    <row r="144" spans="1:18" x14ac:dyDescent="0.25">
      <c r="A144" s="13">
        <v>49876</v>
      </c>
      <c r="B144" s="14" t="s">
        <v>79</v>
      </c>
      <c r="C144" s="14" t="s">
        <v>168</v>
      </c>
      <c r="D144" s="14" t="s">
        <v>169</v>
      </c>
      <c r="E144" s="14" t="s">
        <v>170</v>
      </c>
      <c r="F144" s="14" t="s">
        <v>171</v>
      </c>
      <c r="G144" s="15">
        <v>28307</v>
      </c>
      <c r="H144" s="15">
        <v>28307</v>
      </c>
      <c r="I144" s="14" t="s">
        <v>99</v>
      </c>
      <c r="J144" s="14" t="s">
        <v>172</v>
      </c>
      <c r="K144" s="14" t="s">
        <v>282</v>
      </c>
      <c r="L144" s="14" t="s">
        <v>174</v>
      </c>
      <c r="M144" s="14" t="s">
        <v>175</v>
      </c>
      <c r="N144" s="14" t="s">
        <v>176</v>
      </c>
      <c r="O144" s="15">
        <v>41974</v>
      </c>
      <c r="P144" s="13">
        <v>201412</v>
      </c>
      <c r="Q144" s="13">
        <v>-5</v>
      </c>
      <c r="R144" s="16">
        <v>-327642.81</v>
      </c>
    </row>
    <row r="145" spans="1:18" x14ac:dyDescent="0.25">
      <c r="A145" s="13">
        <v>49877</v>
      </c>
      <c r="B145" s="14" t="s">
        <v>32</v>
      </c>
      <c r="C145" s="14" t="s">
        <v>180</v>
      </c>
      <c r="D145" s="14" t="s">
        <v>169</v>
      </c>
      <c r="E145" s="14" t="s">
        <v>170</v>
      </c>
      <c r="F145" s="14" t="s">
        <v>181</v>
      </c>
      <c r="G145" s="15">
        <v>28672</v>
      </c>
      <c r="H145" s="15">
        <v>28672</v>
      </c>
      <c r="I145" s="14" t="s">
        <v>46</v>
      </c>
      <c r="J145" s="14" t="s">
        <v>172</v>
      </c>
      <c r="K145" s="14" t="s">
        <v>282</v>
      </c>
      <c r="L145" s="14" t="s">
        <v>174</v>
      </c>
      <c r="M145" s="14" t="s">
        <v>175</v>
      </c>
      <c r="N145" s="14" t="s">
        <v>176</v>
      </c>
      <c r="O145" s="15">
        <v>41974</v>
      </c>
      <c r="P145" s="13">
        <v>201412</v>
      </c>
      <c r="Q145" s="13">
        <v>-1</v>
      </c>
      <c r="R145" s="16">
        <v>-34624.019999999997</v>
      </c>
    </row>
    <row r="146" spans="1:18" x14ac:dyDescent="0.25">
      <c r="A146" s="13">
        <v>49878</v>
      </c>
      <c r="B146" s="14" t="s">
        <v>61</v>
      </c>
      <c r="C146" s="14" t="s">
        <v>186</v>
      </c>
      <c r="D146" s="14" t="s">
        <v>169</v>
      </c>
      <c r="E146" s="14" t="s">
        <v>170</v>
      </c>
      <c r="F146" s="14" t="s">
        <v>171</v>
      </c>
      <c r="G146" s="15">
        <v>28307</v>
      </c>
      <c r="H146" s="15">
        <v>28307</v>
      </c>
      <c r="I146" s="14" t="s">
        <v>66</v>
      </c>
      <c r="J146" s="14" t="s">
        <v>172</v>
      </c>
      <c r="K146" s="14" t="s">
        <v>282</v>
      </c>
      <c r="L146" s="14" t="s">
        <v>174</v>
      </c>
      <c r="M146" s="14" t="s">
        <v>175</v>
      </c>
      <c r="N146" s="14" t="s">
        <v>176</v>
      </c>
      <c r="O146" s="15">
        <v>41974</v>
      </c>
      <c r="P146" s="13">
        <v>201412</v>
      </c>
      <c r="Q146" s="13">
        <v>-2</v>
      </c>
      <c r="R146" s="16">
        <v>-34624.019999999997</v>
      </c>
    </row>
    <row r="147" spans="1:18" x14ac:dyDescent="0.25">
      <c r="A147" s="13">
        <v>49902</v>
      </c>
      <c r="B147" s="14" t="s">
        <v>79</v>
      </c>
      <c r="C147" s="14" t="s">
        <v>168</v>
      </c>
      <c r="D147" s="14" t="s">
        <v>169</v>
      </c>
      <c r="E147" s="14" t="s">
        <v>170</v>
      </c>
      <c r="F147" s="14" t="s">
        <v>177</v>
      </c>
      <c r="G147" s="15">
        <v>29037</v>
      </c>
      <c r="H147" s="15">
        <v>29037</v>
      </c>
      <c r="I147" s="14" t="s">
        <v>99</v>
      </c>
      <c r="J147" s="14" t="s">
        <v>172</v>
      </c>
      <c r="K147" s="14" t="s">
        <v>283</v>
      </c>
      <c r="L147" s="14" t="s">
        <v>174</v>
      </c>
      <c r="M147" s="14" t="s">
        <v>175</v>
      </c>
      <c r="N147" s="14" t="s">
        <v>176</v>
      </c>
      <c r="O147" s="15">
        <v>41974</v>
      </c>
      <c r="P147" s="13">
        <v>201412</v>
      </c>
      <c r="Q147" s="13">
        <v>0</v>
      </c>
      <c r="R147" s="16">
        <v>-18</v>
      </c>
    </row>
    <row r="148" spans="1:18" x14ac:dyDescent="0.25">
      <c r="A148" s="13">
        <v>49903</v>
      </c>
      <c r="B148" s="14" t="s">
        <v>79</v>
      </c>
      <c r="C148" s="14" t="s">
        <v>168</v>
      </c>
      <c r="D148" s="14" t="s">
        <v>169</v>
      </c>
      <c r="E148" s="14" t="s">
        <v>170</v>
      </c>
      <c r="F148" s="14" t="s">
        <v>226</v>
      </c>
      <c r="G148" s="15">
        <v>29403</v>
      </c>
      <c r="H148" s="15">
        <v>29403</v>
      </c>
      <c r="I148" s="14" t="s">
        <v>99</v>
      </c>
      <c r="J148" s="14" t="s">
        <v>172</v>
      </c>
      <c r="K148" s="14" t="s">
        <v>283</v>
      </c>
      <c r="L148" s="14" t="s">
        <v>174</v>
      </c>
      <c r="M148" s="14" t="s">
        <v>175</v>
      </c>
      <c r="N148" s="14" t="s">
        <v>176</v>
      </c>
      <c r="O148" s="15">
        <v>41974</v>
      </c>
      <c r="P148" s="13">
        <v>201412</v>
      </c>
      <c r="Q148" s="13">
        <v>0</v>
      </c>
      <c r="R148" s="16">
        <v>-104328.04</v>
      </c>
    </row>
    <row r="149" spans="1:18" x14ac:dyDescent="0.25">
      <c r="A149" s="13">
        <v>49904</v>
      </c>
      <c r="B149" s="14" t="s">
        <v>79</v>
      </c>
      <c r="C149" s="14" t="s">
        <v>168</v>
      </c>
      <c r="D149" s="14" t="s">
        <v>169</v>
      </c>
      <c r="E149" s="14" t="s">
        <v>170</v>
      </c>
      <c r="F149" s="14" t="s">
        <v>197</v>
      </c>
      <c r="G149" s="15">
        <v>29768</v>
      </c>
      <c r="H149" s="15">
        <v>29768</v>
      </c>
      <c r="I149" s="14" t="s">
        <v>99</v>
      </c>
      <c r="J149" s="14" t="s">
        <v>172</v>
      </c>
      <c r="K149" s="14" t="s">
        <v>283</v>
      </c>
      <c r="L149" s="14" t="s">
        <v>174</v>
      </c>
      <c r="M149" s="14" t="s">
        <v>175</v>
      </c>
      <c r="N149" s="14" t="s">
        <v>176</v>
      </c>
      <c r="O149" s="15">
        <v>41974</v>
      </c>
      <c r="P149" s="13">
        <v>201412</v>
      </c>
      <c r="Q149" s="13">
        <v>0</v>
      </c>
      <c r="R149" s="16">
        <v>-2121.0700000000002</v>
      </c>
    </row>
    <row r="150" spans="1:18" x14ac:dyDescent="0.25">
      <c r="A150" s="13">
        <v>49905</v>
      </c>
      <c r="B150" s="14" t="s">
        <v>79</v>
      </c>
      <c r="C150" s="14" t="s">
        <v>168</v>
      </c>
      <c r="D150" s="14" t="s">
        <v>169</v>
      </c>
      <c r="E150" s="14" t="s">
        <v>170</v>
      </c>
      <c r="F150" s="14" t="s">
        <v>200</v>
      </c>
      <c r="G150" s="15">
        <v>30498</v>
      </c>
      <c r="H150" s="15">
        <v>30498</v>
      </c>
      <c r="I150" s="14" t="s">
        <v>99</v>
      </c>
      <c r="J150" s="14" t="s">
        <v>172</v>
      </c>
      <c r="K150" s="14" t="s">
        <v>283</v>
      </c>
      <c r="L150" s="14" t="s">
        <v>174</v>
      </c>
      <c r="M150" s="14" t="s">
        <v>175</v>
      </c>
      <c r="N150" s="14" t="s">
        <v>176</v>
      </c>
      <c r="O150" s="15">
        <v>41974</v>
      </c>
      <c r="P150" s="13">
        <v>201412</v>
      </c>
      <c r="Q150" s="13">
        <v>0</v>
      </c>
      <c r="R150" s="16">
        <v>-19955.7</v>
      </c>
    </row>
    <row r="151" spans="1:18" x14ac:dyDescent="0.25">
      <c r="A151" s="13">
        <v>49906</v>
      </c>
      <c r="B151" s="14" t="s">
        <v>79</v>
      </c>
      <c r="C151" s="14" t="s">
        <v>168</v>
      </c>
      <c r="D151" s="14" t="s">
        <v>169</v>
      </c>
      <c r="E151" s="14" t="s">
        <v>170</v>
      </c>
      <c r="F151" s="14" t="s">
        <v>250</v>
      </c>
      <c r="G151" s="15">
        <v>31594</v>
      </c>
      <c r="H151" s="15">
        <v>31594</v>
      </c>
      <c r="I151" s="14" t="s">
        <v>99</v>
      </c>
      <c r="J151" s="14" t="s">
        <v>172</v>
      </c>
      <c r="K151" s="14" t="s">
        <v>283</v>
      </c>
      <c r="L151" s="14" t="s">
        <v>174</v>
      </c>
      <c r="M151" s="14" t="s">
        <v>175</v>
      </c>
      <c r="N151" s="14" t="s">
        <v>176</v>
      </c>
      <c r="O151" s="15">
        <v>41974</v>
      </c>
      <c r="P151" s="13">
        <v>201412</v>
      </c>
      <c r="Q151" s="13">
        <v>0</v>
      </c>
      <c r="R151" s="16">
        <v>-1184.05</v>
      </c>
    </row>
    <row r="152" spans="1:18" x14ac:dyDescent="0.25">
      <c r="A152" s="13">
        <v>49907</v>
      </c>
      <c r="B152" s="14" t="s">
        <v>79</v>
      </c>
      <c r="C152" s="14" t="s">
        <v>168</v>
      </c>
      <c r="D152" s="14" t="s">
        <v>169</v>
      </c>
      <c r="E152" s="14" t="s">
        <v>170</v>
      </c>
      <c r="F152" s="14" t="s">
        <v>184</v>
      </c>
      <c r="G152" s="15">
        <v>33055</v>
      </c>
      <c r="H152" s="15">
        <v>33055</v>
      </c>
      <c r="I152" s="14" t="s">
        <v>99</v>
      </c>
      <c r="J152" s="14" t="s">
        <v>172</v>
      </c>
      <c r="K152" s="14" t="s">
        <v>283</v>
      </c>
      <c r="L152" s="14" t="s">
        <v>174</v>
      </c>
      <c r="M152" s="14" t="s">
        <v>175</v>
      </c>
      <c r="N152" s="14" t="s">
        <v>176</v>
      </c>
      <c r="O152" s="15">
        <v>41974</v>
      </c>
      <c r="P152" s="13">
        <v>201412</v>
      </c>
      <c r="Q152" s="13">
        <v>0</v>
      </c>
      <c r="R152" s="16">
        <v>-8150.18</v>
      </c>
    </row>
    <row r="153" spans="1:18" x14ac:dyDescent="0.25">
      <c r="A153" s="13">
        <v>49908</v>
      </c>
      <c r="B153" s="14" t="s">
        <v>79</v>
      </c>
      <c r="C153" s="14" t="s">
        <v>168</v>
      </c>
      <c r="D153" s="14" t="s">
        <v>169</v>
      </c>
      <c r="E153" s="14" t="s">
        <v>170</v>
      </c>
      <c r="F153" s="14" t="s">
        <v>284</v>
      </c>
      <c r="G153" s="15">
        <v>35247</v>
      </c>
      <c r="H153" s="15">
        <v>35247</v>
      </c>
      <c r="I153" s="14" t="s">
        <v>99</v>
      </c>
      <c r="J153" s="14" t="s">
        <v>172</v>
      </c>
      <c r="K153" s="14" t="s">
        <v>283</v>
      </c>
      <c r="L153" s="14" t="s">
        <v>174</v>
      </c>
      <c r="M153" s="14" t="s">
        <v>175</v>
      </c>
      <c r="N153" s="14" t="s">
        <v>176</v>
      </c>
      <c r="O153" s="15">
        <v>41974</v>
      </c>
      <c r="P153" s="13">
        <v>201412</v>
      </c>
      <c r="Q153" s="13">
        <v>0</v>
      </c>
      <c r="R153" s="16">
        <v>-20672.23</v>
      </c>
    </row>
    <row r="154" spans="1:18" x14ac:dyDescent="0.25">
      <c r="A154" s="13">
        <v>49935</v>
      </c>
      <c r="B154" s="14" t="s">
        <v>79</v>
      </c>
      <c r="C154" s="14" t="s">
        <v>168</v>
      </c>
      <c r="D154" s="14" t="s">
        <v>169</v>
      </c>
      <c r="E154" s="14" t="s">
        <v>170</v>
      </c>
      <c r="F154" s="14" t="s">
        <v>171</v>
      </c>
      <c r="G154" s="15">
        <v>28307</v>
      </c>
      <c r="H154" s="15">
        <v>28307</v>
      </c>
      <c r="I154" s="14" t="s">
        <v>99</v>
      </c>
      <c r="J154" s="14" t="s">
        <v>172</v>
      </c>
      <c r="K154" s="14" t="s">
        <v>285</v>
      </c>
      <c r="L154" s="14" t="s">
        <v>174</v>
      </c>
      <c r="M154" s="14" t="s">
        <v>175</v>
      </c>
      <c r="N154" s="14" t="s">
        <v>176</v>
      </c>
      <c r="O154" s="15">
        <v>41974</v>
      </c>
      <c r="P154" s="13">
        <v>201412</v>
      </c>
      <c r="Q154" s="13">
        <v>-1</v>
      </c>
      <c r="R154" s="16">
        <v>-80027.64</v>
      </c>
    </row>
    <row r="155" spans="1:18" x14ac:dyDescent="0.25">
      <c r="A155" s="13">
        <v>49940</v>
      </c>
      <c r="B155" s="14" t="s">
        <v>79</v>
      </c>
      <c r="C155" s="14" t="s">
        <v>168</v>
      </c>
      <c r="D155" s="14" t="s">
        <v>169</v>
      </c>
      <c r="E155" s="14" t="s">
        <v>170</v>
      </c>
      <c r="F155" s="14" t="s">
        <v>171</v>
      </c>
      <c r="G155" s="15">
        <v>28307</v>
      </c>
      <c r="H155" s="15">
        <v>28307</v>
      </c>
      <c r="I155" s="14" t="s">
        <v>99</v>
      </c>
      <c r="J155" s="14" t="s">
        <v>172</v>
      </c>
      <c r="K155" s="14" t="s">
        <v>286</v>
      </c>
      <c r="L155" s="14" t="s">
        <v>174</v>
      </c>
      <c r="M155" s="14" t="s">
        <v>175</v>
      </c>
      <c r="N155" s="14" t="s">
        <v>176</v>
      </c>
      <c r="O155" s="15">
        <v>41974</v>
      </c>
      <c r="P155" s="13">
        <v>201412</v>
      </c>
      <c r="Q155" s="13">
        <v>-278</v>
      </c>
      <c r="R155" s="16">
        <v>-19959.580000000002</v>
      </c>
    </row>
    <row r="156" spans="1:18" x14ac:dyDescent="0.25">
      <c r="A156" s="13">
        <v>49946</v>
      </c>
      <c r="B156" s="14" t="s">
        <v>79</v>
      </c>
      <c r="C156" s="14" t="s">
        <v>168</v>
      </c>
      <c r="D156" s="14" t="s">
        <v>169</v>
      </c>
      <c r="E156" s="14" t="s">
        <v>170</v>
      </c>
      <c r="F156" s="14" t="s">
        <v>171</v>
      </c>
      <c r="G156" s="15">
        <v>28307</v>
      </c>
      <c r="H156" s="15">
        <v>28307</v>
      </c>
      <c r="I156" s="14" t="s">
        <v>99</v>
      </c>
      <c r="J156" s="14" t="s">
        <v>172</v>
      </c>
      <c r="K156" s="14" t="s">
        <v>287</v>
      </c>
      <c r="L156" s="14" t="s">
        <v>174</v>
      </c>
      <c r="M156" s="14" t="s">
        <v>175</v>
      </c>
      <c r="N156" s="14" t="s">
        <v>176</v>
      </c>
      <c r="O156" s="15">
        <v>41974</v>
      </c>
      <c r="P156" s="13">
        <v>201412</v>
      </c>
      <c r="Q156" s="13">
        <v>-1</v>
      </c>
      <c r="R156" s="16">
        <v>-14794.01</v>
      </c>
    </row>
    <row r="157" spans="1:18" x14ac:dyDescent="0.25">
      <c r="A157" s="13">
        <v>49949</v>
      </c>
      <c r="B157" s="14" t="s">
        <v>79</v>
      </c>
      <c r="C157" s="14" t="s">
        <v>168</v>
      </c>
      <c r="D157" s="14" t="s">
        <v>169</v>
      </c>
      <c r="E157" s="14" t="s">
        <v>170</v>
      </c>
      <c r="F157" s="14" t="s">
        <v>171</v>
      </c>
      <c r="G157" s="15">
        <v>28307</v>
      </c>
      <c r="H157" s="15">
        <v>28307</v>
      </c>
      <c r="I157" s="14" t="s">
        <v>99</v>
      </c>
      <c r="J157" s="14" t="s">
        <v>172</v>
      </c>
      <c r="K157" s="14" t="s">
        <v>288</v>
      </c>
      <c r="L157" s="14" t="s">
        <v>174</v>
      </c>
      <c r="M157" s="14" t="s">
        <v>175</v>
      </c>
      <c r="N157" s="14" t="s">
        <v>176</v>
      </c>
      <c r="O157" s="15">
        <v>41974</v>
      </c>
      <c r="P157" s="13">
        <v>201412</v>
      </c>
      <c r="Q157" s="13">
        <v>0</v>
      </c>
      <c r="R157" s="16">
        <v>-1184.33</v>
      </c>
    </row>
    <row r="158" spans="1:18" x14ac:dyDescent="0.25">
      <c r="A158" s="13">
        <v>49950</v>
      </c>
      <c r="B158" s="14" t="s">
        <v>79</v>
      </c>
      <c r="C158" s="14" t="s">
        <v>168</v>
      </c>
      <c r="D158" s="14" t="s">
        <v>169</v>
      </c>
      <c r="E158" s="14" t="s">
        <v>170</v>
      </c>
      <c r="F158" s="14" t="s">
        <v>171</v>
      </c>
      <c r="G158" s="15">
        <v>28307</v>
      </c>
      <c r="H158" s="15">
        <v>28307</v>
      </c>
      <c r="I158" s="14" t="s">
        <v>99</v>
      </c>
      <c r="J158" s="14" t="s">
        <v>172</v>
      </c>
      <c r="K158" s="14" t="s">
        <v>289</v>
      </c>
      <c r="L158" s="14" t="s">
        <v>174</v>
      </c>
      <c r="M158" s="14" t="s">
        <v>175</v>
      </c>
      <c r="N158" s="14" t="s">
        <v>176</v>
      </c>
      <c r="O158" s="15">
        <v>41974</v>
      </c>
      <c r="P158" s="13">
        <v>201412</v>
      </c>
      <c r="Q158" s="13">
        <v>-1</v>
      </c>
      <c r="R158" s="16">
        <v>-72141.759999999995</v>
      </c>
    </row>
    <row r="159" spans="1:18" x14ac:dyDescent="0.25">
      <c r="A159" s="13">
        <v>49973</v>
      </c>
      <c r="B159" s="14" t="s">
        <v>79</v>
      </c>
      <c r="C159" s="14" t="s">
        <v>168</v>
      </c>
      <c r="D159" s="14" t="s">
        <v>169</v>
      </c>
      <c r="E159" s="14" t="s">
        <v>170</v>
      </c>
      <c r="F159" s="14" t="s">
        <v>171</v>
      </c>
      <c r="G159" s="15">
        <v>28307</v>
      </c>
      <c r="H159" s="15">
        <v>28307</v>
      </c>
      <c r="I159" s="14" t="s">
        <v>99</v>
      </c>
      <c r="J159" s="14" t="s">
        <v>172</v>
      </c>
      <c r="K159" s="14" t="s">
        <v>290</v>
      </c>
      <c r="L159" s="14" t="s">
        <v>174</v>
      </c>
      <c r="M159" s="14" t="s">
        <v>175</v>
      </c>
      <c r="N159" s="14" t="s">
        <v>176</v>
      </c>
      <c r="O159" s="15">
        <v>41974</v>
      </c>
      <c r="P159" s="13">
        <v>201412</v>
      </c>
      <c r="Q159" s="13">
        <v>-1</v>
      </c>
      <c r="R159" s="16">
        <v>-221588.36</v>
      </c>
    </row>
    <row r="160" spans="1:18" x14ac:dyDescent="0.25">
      <c r="A160" s="13">
        <v>49974</v>
      </c>
      <c r="B160" s="14" t="s">
        <v>79</v>
      </c>
      <c r="C160" s="14" t="s">
        <v>168</v>
      </c>
      <c r="D160" s="14" t="s">
        <v>169</v>
      </c>
      <c r="E160" s="14" t="s">
        <v>170</v>
      </c>
      <c r="F160" s="14" t="s">
        <v>177</v>
      </c>
      <c r="G160" s="15">
        <v>29037</v>
      </c>
      <c r="H160" s="15">
        <v>29037</v>
      </c>
      <c r="I160" s="14" t="s">
        <v>99</v>
      </c>
      <c r="J160" s="14" t="s">
        <v>172</v>
      </c>
      <c r="K160" s="14" t="s">
        <v>290</v>
      </c>
      <c r="L160" s="14" t="s">
        <v>174</v>
      </c>
      <c r="M160" s="14" t="s">
        <v>175</v>
      </c>
      <c r="N160" s="14" t="s">
        <v>176</v>
      </c>
      <c r="O160" s="15">
        <v>41974</v>
      </c>
      <c r="P160" s="13">
        <v>201412</v>
      </c>
      <c r="Q160" s="13">
        <v>0</v>
      </c>
      <c r="R160" s="16">
        <v>-4003.4</v>
      </c>
    </row>
    <row r="161" spans="1:18" x14ac:dyDescent="0.25">
      <c r="A161" s="13">
        <v>49975</v>
      </c>
      <c r="B161" s="14" t="s">
        <v>79</v>
      </c>
      <c r="C161" s="14" t="s">
        <v>168</v>
      </c>
      <c r="D161" s="14" t="s">
        <v>169</v>
      </c>
      <c r="E161" s="14" t="s">
        <v>170</v>
      </c>
      <c r="F161" s="14" t="s">
        <v>250</v>
      </c>
      <c r="G161" s="15">
        <v>31594</v>
      </c>
      <c r="H161" s="15">
        <v>31594</v>
      </c>
      <c r="I161" s="14" t="s">
        <v>99</v>
      </c>
      <c r="J161" s="14" t="s">
        <v>172</v>
      </c>
      <c r="K161" s="14" t="s">
        <v>290</v>
      </c>
      <c r="L161" s="14" t="s">
        <v>174</v>
      </c>
      <c r="M161" s="14" t="s">
        <v>175</v>
      </c>
      <c r="N161" s="14" t="s">
        <v>176</v>
      </c>
      <c r="O161" s="15">
        <v>41974</v>
      </c>
      <c r="P161" s="13">
        <v>201412</v>
      </c>
      <c r="Q161" s="13">
        <v>-1</v>
      </c>
      <c r="R161" s="16">
        <v>-12018.99</v>
      </c>
    </row>
    <row r="162" spans="1:18" x14ac:dyDescent="0.25">
      <c r="A162" s="13">
        <v>49984</v>
      </c>
      <c r="B162" s="14" t="s">
        <v>79</v>
      </c>
      <c r="C162" s="14" t="s">
        <v>168</v>
      </c>
      <c r="D162" s="14" t="s">
        <v>169</v>
      </c>
      <c r="E162" s="14" t="s">
        <v>170</v>
      </c>
      <c r="F162" s="14" t="s">
        <v>250</v>
      </c>
      <c r="G162" s="15">
        <v>31594</v>
      </c>
      <c r="H162" s="15">
        <v>31594</v>
      </c>
      <c r="I162" s="14" t="s">
        <v>99</v>
      </c>
      <c r="J162" s="14" t="s">
        <v>172</v>
      </c>
      <c r="K162" s="14" t="s">
        <v>291</v>
      </c>
      <c r="L162" s="14" t="s">
        <v>174</v>
      </c>
      <c r="M162" s="14" t="s">
        <v>175</v>
      </c>
      <c r="N162" s="14" t="s">
        <v>176</v>
      </c>
      <c r="O162" s="15">
        <v>41974</v>
      </c>
      <c r="P162" s="13">
        <v>201412</v>
      </c>
      <c r="Q162" s="13">
        <v>-22</v>
      </c>
      <c r="R162" s="16">
        <v>-2575.5</v>
      </c>
    </row>
    <row r="163" spans="1:18" x14ac:dyDescent="0.25">
      <c r="A163" s="13">
        <v>49985</v>
      </c>
      <c r="B163" s="14" t="s">
        <v>79</v>
      </c>
      <c r="C163" s="14" t="s">
        <v>168</v>
      </c>
      <c r="D163" s="14" t="s">
        <v>169</v>
      </c>
      <c r="E163" s="14" t="s">
        <v>170</v>
      </c>
      <c r="F163" s="14" t="s">
        <v>292</v>
      </c>
      <c r="G163" s="15">
        <v>34516</v>
      </c>
      <c r="H163" s="15">
        <v>34516</v>
      </c>
      <c r="I163" s="14" t="s">
        <v>99</v>
      </c>
      <c r="J163" s="14" t="s">
        <v>172</v>
      </c>
      <c r="K163" s="14" t="s">
        <v>291</v>
      </c>
      <c r="L163" s="14" t="s">
        <v>174</v>
      </c>
      <c r="M163" s="14" t="s">
        <v>175</v>
      </c>
      <c r="N163" s="14" t="s">
        <v>176</v>
      </c>
      <c r="O163" s="15">
        <v>41974</v>
      </c>
      <c r="P163" s="13">
        <v>201412</v>
      </c>
      <c r="Q163" s="13">
        <v>-320</v>
      </c>
      <c r="R163" s="16">
        <v>-39752.769999999997</v>
      </c>
    </row>
    <row r="164" spans="1:18" x14ac:dyDescent="0.25">
      <c r="A164" s="13">
        <v>49992</v>
      </c>
      <c r="B164" s="14" t="s">
        <v>79</v>
      </c>
      <c r="C164" s="14" t="s">
        <v>168</v>
      </c>
      <c r="D164" s="14" t="s">
        <v>169</v>
      </c>
      <c r="E164" s="14" t="s">
        <v>170</v>
      </c>
      <c r="F164" s="14" t="s">
        <v>171</v>
      </c>
      <c r="G164" s="15">
        <v>28307</v>
      </c>
      <c r="H164" s="15">
        <v>28307</v>
      </c>
      <c r="I164" s="14" t="s">
        <v>99</v>
      </c>
      <c r="J164" s="14" t="s">
        <v>172</v>
      </c>
      <c r="K164" s="14" t="s">
        <v>293</v>
      </c>
      <c r="L164" s="14" t="s">
        <v>174</v>
      </c>
      <c r="M164" s="14" t="s">
        <v>175</v>
      </c>
      <c r="N164" s="14" t="s">
        <v>176</v>
      </c>
      <c r="O164" s="15">
        <v>41974</v>
      </c>
      <c r="P164" s="13">
        <v>201412</v>
      </c>
      <c r="Q164" s="13">
        <v>-1</v>
      </c>
      <c r="R164" s="16">
        <v>-3280.16</v>
      </c>
    </row>
    <row r="165" spans="1:18" x14ac:dyDescent="0.25">
      <c r="A165" s="13">
        <v>49997</v>
      </c>
      <c r="B165" s="14" t="s">
        <v>79</v>
      </c>
      <c r="C165" s="14" t="s">
        <v>168</v>
      </c>
      <c r="D165" s="14" t="s">
        <v>169</v>
      </c>
      <c r="E165" s="14" t="s">
        <v>170</v>
      </c>
      <c r="F165" s="14" t="s">
        <v>171</v>
      </c>
      <c r="G165" s="15">
        <v>28307</v>
      </c>
      <c r="H165" s="15">
        <v>28307</v>
      </c>
      <c r="I165" s="14" t="s">
        <v>99</v>
      </c>
      <c r="J165" s="14" t="s">
        <v>172</v>
      </c>
      <c r="K165" s="14" t="s">
        <v>294</v>
      </c>
      <c r="L165" s="14" t="s">
        <v>174</v>
      </c>
      <c r="M165" s="14" t="s">
        <v>175</v>
      </c>
      <c r="N165" s="14" t="s">
        <v>176</v>
      </c>
      <c r="O165" s="15">
        <v>41974</v>
      </c>
      <c r="P165" s="13">
        <v>201412</v>
      </c>
      <c r="Q165" s="13">
        <v>-1</v>
      </c>
      <c r="R165" s="16">
        <v>-13120.67</v>
      </c>
    </row>
    <row r="166" spans="1:18" x14ac:dyDescent="0.25">
      <c r="A166" s="13">
        <v>49998</v>
      </c>
      <c r="B166" s="14" t="s">
        <v>79</v>
      </c>
      <c r="C166" s="14" t="s">
        <v>168</v>
      </c>
      <c r="D166" s="14" t="s">
        <v>169</v>
      </c>
      <c r="E166" s="14" t="s">
        <v>170</v>
      </c>
      <c r="F166" s="14" t="s">
        <v>177</v>
      </c>
      <c r="G166" s="15">
        <v>29037</v>
      </c>
      <c r="H166" s="15">
        <v>29037</v>
      </c>
      <c r="I166" s="14" t="s">
        <v>99</v>
      </c>
      <c r="J166" s="14" t="s">
        <v>172</v>
      </c>
      <c r="K166" s="14" t="s">
        <v>294</v>
      </c>
      <c r="L166" s="14" t="s">
        <v>174</v>
      </c>
      <c r="M166" s="14" t="s">
        <v>175</v>
      </c>
      <c r="N166" s="14" t="s">
        <v>176</v>
      </c>
      <c r="O166" s="15">
        <v>41974</v>
      </c>
      <c r="P166" s="13">
        <v>201412</v>
      </c>
      <c r="Q166" s="13">
        <v>0</v>
      </c>
      <c r="R166" s="16">
        <v>-220.45</v>
      </c>
    </row>
    <row r="167" spans="1:18" x14ac:dyDescent="0.25">
      <c r="A167" s="13">
        <v>49999</v>
      </c>
      <c r="B167" s="14" t="s">
        <v>79</v>
      </c>
      <c r="C167" s="14" t="s">
        <v>168</v>
      </c>
      <c r="D167" s="14" t="s">
        <v>169</v>
      </c>
      <c r="E167" s="14" t="s">
        <v>170</v>
      </c>
      <c r="F167" s="14" t="s">
        <v>250</v>
      </c>
      <c r="G167" s="15">
        <v>31594</v>
      </c>
      <c r="H167" s="15">
        <v>31594</v>
      </c>
      <c r="I167" s="14" t="s">
        <v>99</v>
      </c>
      <c r="J167" s="14" t="s">
        <v>172</v>
      </c>
      <c r="K167" s="14" t="s">
        <v>294</v>
      </c>
      <c r="L167" s="14" t="s">
        <v>174</v>
      </c>
      <c r="M167" s="14" t="s">
        <v>175</v>
      </c>
      <c r="N167" s="14" t="s">
        <v>176</v>
      </c>
      <c r="O167" s="15">
        <v>41974</v>
      </c>
      <c r="P167" s="13">
        <v>201412</v>
      </c>
      <c r="Q167" s="13">
        <v>0</v>
      </c>
      <c r="R167" s="16">
        <v>-1716.99</v>
      </c>
    </row>
    <row r="168" spans="1:18" x14ac:dyDescent="0.25">
      <c r="A168" s="13">
        <v>50024</v>
      </c>
      <c r="B168" s="14" t="s">
        <v>79</v>
      </c>
      <c r="C168" s="14" t="s">
        <v>168</v>
      </c>
      <c r="D168" s="14" t="s">
        <v>169</v>
      </c>
      <c r="E168" s="14" t="s">
        <v>170</v>
      </c>
      <c r="F168" s="14" t="s">
        <v>171</v>
      </c>
      <c r="G168" s="15">
        <v>28307</v>
      </c>
      <c r="H168" s="15">
        <v>28307</v>
      </c>
      <c r="I168" s="14" t="s">
        <v>99</v>
      </c>
      <c r="J168" s="14" t="s">
        <v>172</v>
      </c>
      <c r="K168" s="14" t="s">
        <v>295</v>
      </c>
      <c r="L168" s="14" t="s">
        <v>174</v>
      </c>
      <c r="M168" s="14" t="s">
        <v>175</v>
      </c>
      <c r="N168" s="14" t="s">
        <v>176</v>
      </c>
      <c r="O168" s="15">
        <v>41974</v>
      </c>
      <c r="P168" s="13">
        <v>201412</v>
      </c>
      <c r="Q168" s="13">
        <v>-2</v>
      </c>
      <c r="R168" s="16">
        <v>-13120.67</v>
      </c>
    </row>
    <row r="169" spans="1:18" x14ac:dyDescent="0.25">
      <c r="A169" s="13">
        <v>50029</v>
      </c>
      <c r="B169" s="14" t="s">
        <v>79</v>
      </c>
      <c r="C169" s="14" t="s">
        <v>168</v>
      </c>
      <c r="D169" s="14" t="s">
        <v>169</v>
      </c>
      <c r="E169" s="14" t="s">
        <v>170</v>
      </c>
      <c r="F169" s="14" t="s">
        <v>171</v>
      </c>
      <c r="G169" s="15">
        <v>28307</v>
      </c>
      <c r="H169" s="15">
        <v>28307</v>
      </c>
      <c r="I169" s="14" t="s">
        <v>99</v>
      </c>
      <c r="J169" s="14" t="s">
        <v>172</v>
      </c>
      <c r="K169" s="14" t="s">
        <v>296</v>
      </c>
      <c r="L169" s="14" t="s">
        <v>174</v>
      </c>
      <c r="M169" s="14" t="s">
        <v>175</v>
      </c>
      <c r="N169" s="14" t="s">
        <v>176</v>
      </c>
      <c r="O169" s="15">
        <v>41974</v>
      </c>
      <c r="P169" s="13">
        <v>201412</v>
      </c>
      <c r="Q169" s="13">
        <v>-1</v>
      </c>
      <c r="R169" s="16">
        <v>-29895.52</v>
      </c>
    </row>
    <row r="170" spans="1:18" x14ac:dyDescent="0.25">
      <c r="A170" s="13">
        <v>50030</v>
      </c>
      <c r="B170" s="14" t="s">
        <v>79</v>
      </c>
      <c r="C170" s="14" t="s">
        <v>168</v>
      </c>
      <c r="D170" s="14" t="s">
        <v>169</v>
      </c>
      <c r="E170" s="14" t="s">
        <v>170</v>
      </c>
      <c r="F170" s="14" t="s">
        <v>250</v>
      </c>
      <c r="G170" s="15">
        <v>31594</v>
      </c>
      <c r="H170" s="15">
        <v>31594</v>
      </c>
      <c r="I170" s="14" t="s">
        <v>99</v>
      </c>
      <c r="J170" s="14" t="s">
        <v>172</v>
      </c>
      <c r="K170" s="14" t="s">
        <v>296</v>
      </c>
      <c r="L170" s="14" t="s">
        <v>174</v>
      </c>
      <c r="M170" s="14" t="s">
        <v>175</v>
      </c>
      <c r="N170" s="14" t="s">
        <v>176</v>
      </c>
      <c r="O170" s="15">
        <v>41974</v>
      </c>
      <c r="P170" s="13">
        <v>201412</v>
      </c>
      <c r="Q170" s="13">
        <v>-1</v>
      </c>
      <c r="R170" s="16">
        <v>-858.5</v>
      </c>
    </row>
    <row r="171" spans="1:18" x14ac:dyDescent="0.25">
      <c r="A171" s="13">
        <v>50037</v>
      </c>
      <c r="B171" s="14" t="s">
        <v>79</v>
      </c>
      <c r="C171" s="14" t="s">
        <v>168</v>
      </c>
      <c r="D171" s="14" t="s">
        <v>169</v>
      </c>
      <c r="E171" s="14" t="s">
        <v>170</v>
      </c>
      <c r="F171" s="14" t="s">
        <v>191</v>
      </c>
      <c r="G171" s="15">
        <v>30864</v>
      </c>
      <c r="H171" s="15">
        <v>30864</v>
      </c>
      <c r="I171" s="14" t="s">
        <v>99</v>
      </c>
      <c r="J171" s="14" t="s">
        <v>172</v>
      </c>
      <c r="K171" s="14" t="s">
        <v>297</v>
      </c>
      <c r="L171" s="14" t="s">
        <v>174</v>
      </c>
      <c r="M171" s="14" t="s">
        <v>175</v>
      </c>
      <c r="N171" s="14" t="s">
        <v>176</v>
      </c>
      <c r="O171" s="15">
        <v>41974</v>
      </c>
      <c r="P171" s="13">
        <v>201412</v>
      </c>
      <c r="Q171" s="13">
        <v>-1</v>
      </c>
      <c r="R171" s="16">
        <v>-25272</v>
      </c>
    </row>
    <row r="172" spans="1:18" x14ac:dyDescent="0.25">
      <c r="A172" s="13">
        <v>50040</v>
      </c>
      <c r="B172" s="14" t="s">
        <v>79</v>
      </c>
      <c r="C172" s="14" t="s">
        <v>168</v>
      </c>
      <c r="D172" s="14" t="s">
        <v>169</v>
      </c>
      <c r="E172" s="14" t="s">
        <v>170</v>
      </c>
      <c r="F172" s="14" t="s">
        <v>199</v>
      </c>
      <c r="G172" s="15">
        <v>30133</v>
      </c>
      <c r="H172" s="15">
        <v>30133</v>
      </c>
      <c r="I172" s="14" t="s">
        <v>99</v>
      </c>
      <c r="J172" s="14" t="s">
        <v>172</v>
      </c>
      <c r="K172" s="14" t="s">
        <v>298</v>
      </c>
      <c r="L172" s="14" t="s">
        <v>174</v>
      </c>
      <c r="M172" s="14" t="s">
        <v>175</v>
      </c>
      <c r="N172" s="14" t="s">
        <v>176</v>
      </c>
      <c r="O172" s="15">
        <v>41974</v>
      </c>
      <c r="P172" s="13">
        <v>201412</v>
      </c>
      <c r="Q172" s="13">
        <v>0</v>
      </c>
      <c r="R172" s="16">
        <v>-3365.48</v>
      </c>
    </row>
    <row r="173" spans="1:18" x14ac:dyDescent="0.25">
      <c r="A173" s="13">
        <v>50041</v>
      </c>
      <c r="B173" s="14" t="s">
        <v>79</v>
      </c>
      <c r="C173" s="14" t="s">
        <v>168</v>
      </c>
      <c r="D173" s="14" t="s">
        <v>169</v>
      </c>
      <c r="E173" s="14" t="s">
        <v>170</v>
      </c>
      <c r="F173" s="14" t="s">
        <v>191</v>
      </c>
      <c r="G173" s="15">
        <v>30864</v>
      </c>
      <c r="H173" s="15">
        <v>30864</v>
      </c>
      <c r="I173" s="14" t="s">
        <v>99</v>
      </c>
      <c r="J173" s="14" t="s">
        <v>172</v>
      </c>
      <c r="K173" s="14" t="s">
        <v>298</v>
      </c>
      <c r="L173" s="14" t="s">
        <v>174</v>
      </c>
      <c r="M173" s="14" t="s">
        <v>175</v>
      </c>
      <c r="N173" s="14" t="s">
        <v>176</v>
      </c>
      <c r="O173" s="15">
        <v>41974</v>
      </c>
      <c r="P173" s="13">
        <v>201412</v>
      </c>
      <c r="Q173" s="13">
        <v>-80</v>
      </c>
      <c r="R173" s="16">
        <v>-4738.5</v>
      </c>
    </row>
    <row r="174" spans="1:18" x14ac:dyDescent="0.25">
      <c r="A174" s="13">
        <v>50044</v>
      </c>
      <c r="B174" s="14" t="s">
        <v>79</v>
      </c>
      <c r="C174" s="14" t="s">
        <v>168</v>
      </c>
      <c r="D174" s="14" t="s">
        <v>169</v>
      </c>
      <c r="E174" s="14" t="s">
        <v>170</v>
      </c>
      <c r="F174" s="14" t="s">
        <v>191</v>
      </c>
      <c r="G174" s="15">
        <v>30864</v>
      </c>
      <c r="H174" s="15">
        <v>30864</v>
      </c>
      <c r="I174" s="14" t="s">
        <v>99</v>
      </c>
      <c r="J174" s="14" t="s">
        <v>172</v>
      </c>
      <c r="K174" s="14" t="s">
        <v>299</v>
      </c>
      <c r="L174" s="14" t="s">
        <v>174</v>
      </c>
      <c r="M174" s="14" t="s">
        <v>175</v>
      </c>
      <c r="N174" s="14" t="s">
        <v>176</v>
      </c>
      <c r="O174" s="15">
        <v>41974</v>
      </c>
      <c r="P174" s="13">
        <v>201412</v>
      </c>
      <c r="Q174" s="13">
        <v>-1</v>
      </c>
      <c r="R174" s="16">
        <v>-1579.5</v>
      </c>
    </row>
    <row r="175" spans="1:18" x14ac:dyDescent="0.25">
      <c r="A175" s="13">
        <v>50163</v>
      </c>
      <c r="B175" s="14" t="s">
        <v>79</v>
      </c>
      <c r="C175" s="14" t="s">
        <v>168</v>
      </c>
      <c r="D175" s="14" t="s">
        <v>169</v>
      </c>
      <c r="E175" s="14" t="s">
        <v>170</v>
      </c>
      <c r="F175" s="14" t="s">
        <v>199</v>
      </c>
      <c r="G175" s="15">
        <v>30133</v>
      </c>
      <c r="H175" s="15">
        <v>30133</v>
      </c>
      <c r="I175" s="14" t="s">
        <v>105</v>
      </c>
      <c r="J175" s="14" t="s">
        <v>178</v>
      </c>
      <c r="K175" s="14" t="s">
        <v>300</v>
      </c>
      <c r="L175" s="14" t="s">
        <v>174</v>
      </c>
      <c r="M175" s="14" t="s">
        <v>175</v>
      </c>
      <c r="N175" s="14" t="s">
        <v>176</v>
      </c>
      <c r="O175" s="15">
        <v>41974</v>
      </c>
      <c r="P175" s="13">
        <v>201412</v>
      </c>
      <c r="Q175" s="13">
        <v>0</v>
      </c>
      <c r="R175" s="16">
        <v>-304625.13</v>
      </c>
    </row>
    <row r="176" spans="1:18" x14ac:dyDescent="0.25">
      <c r="A176" s="13">
        <v>50167</v>
      </c>
      <c r="B176" s="14" t="s">
        <v>32</v>
      </c>
      <c r="C176" s="14" t="s">
        <v>180</v>
      </c>
      <c r="D176" s="14" t="s">
        <v>169</v>
      </c>
      <c r="E176" s="14" t="s">
        <v>170</v>
      </c>
      <c r="F176" s="14" t="s">
        <v>199</v>
      </c>
      <c r="G176" s="15">
        <v>30133</v>
      </c>
      <c r="H176" s="15">
        <v>30133</v>
      </c>
      <c r="I176" s="14" t="s">
        <v>48</v>
      </c>
      <c r="J176" s="14" t="s">
        <v>178</v>
      </c>
      <c r="K176" s="14" t="s">
        <v>301</v>
      </c>
      <c r="L176" s="14" t="s">
        <v>174</v>
      </c>
      <c r="M176" s="14" t="s">
        <v>175</v>
      </c>
      <c r="N176" s="14" t="s">
        <v>176</v>
      </c>
      <c r="O176" s="15">
        <v>41974</v>
      </c>
      <c r="P176" s="13">
        <v>201412</v>
      </c>
      <c r="Q176" s="13">
        <v>0</v>
      </c>
      <c r="R176" s="16">
        <v>-1443.1</v>
      </c>
    </row>
    <row r="177" spans="1:18" x14ac:dyDescent="0.25">
      <c r="A177" s="13">
        <v>50168</v>
      </c>
      <c r="B177" s="14" t="s">
        <v>61</v>
      </c>
      <c r="C177" s="14" t="s">
        <v>186</v>
      </c>
      <c r="D177" s="14" t="s">
        <v>169</v>
      </c>
      <c r="E177" s="14" t="s">
        <v>170</v>
      </c>
      <c r="F177" s="14" t="s">
        <v>199</v>
      </c>
      <c r="G177" s="15">
        <v>30133</v>
      </c>
      <c r="H177" s="15">
        <v>30133</v>
      </c>
      <c r="I177" s="14" t="s">
        <v>68</v>
      </c>
      <c r="J177" s="14" t="s">
        <v>178</v>
      </c>
      <c r="K177" s="14" t="s">
        <v>301</v>
      </c>
      <c r="L177" s="14" t="s">
        <v>174</v>
      </c>
      <c r="M177" s="14" t="s">
        <v>175</v>
      </c>
      <c r="N177" s="14" t="s">
        <v>176</v>
      </c>
      <c r="O177" s="15">
        <v>41974</v>
      </c>
      <c r="P177" s="13">
        <v>201412</v>
      </c>
      <c r="Q177" s="13">
        <v>0</v>
      </c>
      <c r="R177" s="16">
        <v>-1443.1</v>
      </c>
    </row>
    <row r="178" spans="1:18" x14ac:dyDescent="0.25">
      <c r="A178" s="13">
        <v>50169</v>
      </c>
      <c r="B178" s="14" t="s">
        <v>79</v>
      </c>
      <c r="C178" s="14" t="s">
        <v>168</v>
      </c>
      <c r="D178" s="14" t="s">
        <v>169</v>
      </c>
      <c r="E178" s="14" t="s">
        <v>170</v>
      </c>
      <c r="F178" s="14" t="s">
        <v>171</v>
      </c>
      <c r="G178" s="15">
        <v>28307</v>
      </c>
      <c r="H178" s="15">
        <v>28307</v>
      </c>
      <c r="I178" s="14" t="s">
        <v>105</v>
      </c>
      <c r="J178" s="14" t="s">
        <v>178</v>
      </c>
      <c r="K178" s="14" t="s">
        <v>302</v>
      </c>
      <c r="L178" s="14" t="s">
        <v>174</v>
      </c>
      <c r="M178" s="14" t="s">
        <v>175</v>
      </c>
      <c r="N178" s="14" t="s">
        <v>176</v>
      </c>
      <c r="O178" s="15">
        <v>41974</v>
      </c>
      <c r="P178" s="13">
        <v>201412</v>
      </c>
      <c r="Q178" s="13">
        <v>-5</v>
      </c>
      <c r="R178" s="16">
        <v>-208819.3</v>
      </c>
    </row>
    <row r="179" spans="1:18" x14ac:dyDescent="0.25">
      <c r="A179" s="13">
        <v>50181</v>
      </c>
      <c r="B179" s="14" t="s">
        <v>79</v>
      </c>
      <c r="C179" s="14" t="s">
        <v>168</v>
      </c>
      <c r="D179" s="14" t="s">
        <v>169</v>
      </c>
      <c r="E179" s="14" t="s">
        <v>170</v>
      </c>
      <c r="F179" s="14" t="s">
        <v>171</v>
      </c>
      <c r="G179" s="15">
        <v>28307</v>
      </c>
      <c r="H179" s="15">
        <v>28307</v>
      </c>
      <c r="I179" s="14" t="s">
        <v>105</v>
      </c>
      <c r="J179" s="14" t="s">
        <v>178</v>
      </c>
      <c r="K179" s="14" t="s">
        <v>303</v>
      </c>
      <c r="L179" s="14" t="s">
        <v>174</v>
      </c>
      <c r="M179" s="14" t="s">
        <v>175</v>
      </c>
      <c r="N179" s="14" t="s">
        <v>176</v>
      </c>
      <c r="O179" s="15">
        <v>41974</v>
      </c>
      <c r="P179" s="13">
        <v>201412</v>
      </c>
      <c r="Q179" s="13">
        <v>-4</v>
      </c>
      <c r="R179" s="16">
        <v>-2793970.59</v>
      </c>
    </row>
    <row r="180" spans="1:18" x14ac:dyDescent="0.25">
      <c r="A180" s="13">
        <v>50182</v>
      </c>
      <c r="B180" s="14" t="s">
        <v>79</v>
      </c>
      <c r="C180" s="14" t="s">
        <v>168</v>
      </c>
      <c r="D180" s="14" t="s">
        <v>169</v>
      </c>
      <c r="E180" s="14" t="s">
        <v>170</v>
      </c>
      <c r="F180" s="14" t="s">
        <v>226</v>
      </c>
      <c r="G180" s="15">
        <v>29403</v>
      </c>
      <c r="H180" s="15">
        <v>29403</v>
      </c>
      <c r="I180" s="14" t="s">
        <v>105</v>
      </c>
      <c r="J180" s="14" t="s">
        <v>178</v>
      </c>
      <c r="K180" s="14" t="s">
        <v>303</v>
      </c>
      <c r="L180" s="14" t="s">
        <v>174</v>
      </c>
      <c r="M180" s="14" t="s">
        <v>175</v>
      </c>
      <c r="N180" s="14" t="s">
        <v>176</v>
      </c>
      <c r="O180" s="15">
        <v>41974</v>
      </c>
      <c r="P180" s="13">
        <v>201412</v>
      </c>
      <c r="Q180" s="13">
        <v>0</v>
      </c>
      <c r="R180" s="16">
        <v>-31100.2</v>
      </c>
    </row>
    <row r="181" spans="1:18" x14ac:dyDescent="0.25">
      <c r="A181" s="13">
        <v>50195</v>
      </c>
      <c r="B181" s="14" t="s">
        <v>79</v>
      </c>
      <c r="C181" s="14" t="s">
        <v>168</v>
      </c>
      <c r="D181" s="14" t="s">
        <v>169</v>
      </c>
      <c r="E181" s="14" t="s">
        <v>170</v>
      </c>
      <c r="F181" s="14" t="s">
        <v>251</v>
      </c>
      <c r="G181" s="15">
        <v>33786</v>
      </c>
      <c r="H181" s="15">
        <v>33786</v>
      </c>
      <c r="I181" s="14" t="s">
        <v>105</v>
      </c>
      <c r="J181" s="14" t="s">
        <v>178</v>
      </c>
      <c r="K181" s="14" t="s">
        <v>304</v>
      </c>
      <c r="L181" s="14" t="s">
        <v>174</v>
      </c>
      <c r="M181" s="14" t="s">
        <v>175</v>
      </c>
      <c r="N181" s="14" t="s">
        <v>176</v>
      </c>
      <c r="O181" s="15">
        <v>41974</v>
      </c>
      <c r="P181" s="13">
        <v>201412</v>
      </c>
      <c r="Q181" s="13">
        <v>-1</v>
      </c>
      <c r="R181" s="16">
        <v>-232760.54</v>
      </c>
    </row>
    <row r="182" spans="1:18" x14ac:dyDescent="0.25">
      <c r="A182" s="13">
        <v>50207</v>
      </c>
      <c r="B182" s="14" t="s">
        <v>79</v>
      </c>
      <c r="C182" s="14" t="s">
        <v>168</v>
      </c>
      <c r="D182" s="14" t="s">
        <v>169</v>
      </c>
      <c r="E182" s="14" t="s">
        <v>170</v>
      </c>
      <c r="F182" s="14" t="s">
        <v>171</v>
      </c>
      <c r="G182" s="15">
        <v>28307</v>
      </c>
      <c r="H182" s="15">
        <v>28307</v>
      </c>
      <c r="I182" s="14" t="s">
        <v>105</v>
      </c>
      <c r="J182" s="14" t="s">
        <v>178</v>
      </c>
      <c r="K182" s="14" t="s">
        <v>305</v>
      </c>
      <c r="L182" s="14" t="s">
        <v>174</v>
      </c>
      <c r="M182" s="14" t="s">
        <v>175</v>
      </c>
      <c r="N182" s="14" t="s">
        <v>176</v>
      </c>
      <c r="O182" s="15">
        <v>41974</v>
      </c>
      <c r="P182" s="13">
        <v>201412</v>
      </c>
      <c r="Q182" s="13">
        <v>-1</v>
      </c>
      <c r="R182" s="16">
        <v>-323852.61</v>
      </c>
    </row>
    <row r="183" spans="1:18" x14ac:dyDescent="0.25">
      <c r="A183" s="13">
        <v>50228</v>
      </c>
      <c r="B183" s="14" t="s">
        <v>79</v>
      </c>
      <c r="C183" s="14" t="s">
        <v>168</v>
      </c>
      <c r="D183" s="14" t="s">
        <v>169</v>
      </c>
      <c r="E183" s="14" t="s">
        <v>170</v>
      </c>
      <c r="F183" s="14" t="s">
        <v>271</v>
      </c>
      <c r="G183" s="15">
        <v>34151</v>
      </c>
      <c r="H183" s="15">
        <v>34151</v>
      </c>
      <c r="I183" s="14" t="s">
        <v>105</v>
      </c>
      <c r="J183" s="14" t="s">
        <v>178</v>
      </c>
      <c r="K183" s="14" t="s">
        <v>306</v>
      </c>
      <c r="L183" s="14" t="s">
        <v>174</v>
      </c>
      <c r="M183" s="14" t="s">
        <v>175</v>
      </c>
      <c r="N183" s="14" t="s">
        <v>176</v>
      </c>
      <c r="O183" s="15">
        <v>41974</v>
      </c>
      <c r="P183" s="13">
        <v>201412</v>
      </c>
      <c r="Q183" s="13">
        <v>0</v>
      </c>
      <c r="R183" s="16">
        <v>-128017.9</v>
      </c>
    </row>
    <row r="184" spans="1:18" x14ac:dyDescent="0.25">
      <c r="A184" s="13">
        <v>50245</v>
      </c>
      <c r="B184" s="14" t="s">
        <v>32</v>
      </c>
      <c r="C184" s="14" t="s">
        <v>180</v>
      </c>
      <c r="D184" s="14" t="s">
        <v>169</v>
      </c>
      <c r="E184" s="14" t="s">
        <v>170</v>
      </c>
      <c r="F184" s="14" t="s">
        <v>251</v>
      </c>
      <c r="G184" s="15">
        <v>33786</v>
      </c>
      <c r="H184" s="15">
        <v>33786</v>
      </c>
      <c r="I184" s="14" t="s">
        <v>48</v>
      </c>
      <c r="J184" s="14" t="s">
        <v>178</v>
      </c>
      <c r="K184" s="14" t="s">
        <v>307</v>
      </c>
      <c r="L184" s="14" t="s">
        <v>174</v>
      </c>
      <c r="M184" s="14" t="s">
        <v>175</v>
      </c>
      <c r="N184" s="14" t="s">
        <v>176</v>
      </c>
      <c r="O184" s="15">
        <v>41974</v>
      </c>
      <c r="P184" s="13">
        <v>201412</v>
      </c>
      <c r="Q184" s="13">
        <v>0</v>
      </c>
      <c r="R184" s="16">
        <v>-16495.27</v>
      </c>
    </row>
    <row r="185" spans="1:18" x14ac:dyDescent="0.25">
      <c r="A185" s="13">
        <v>50246</v>
      </c>
      <c r="B185" s="14" t="s">
        <v>61</v>
      </c>
      <c r="C185" s="14" t="s">
        <v>186</v>
      </c>
      <c r="D185" s="14" t="s">
        <v>169</v>
      </c>
      <c r="E185" s="14" t="s">
        <v>170</v>
      </c>
      <c r="F185" s="14" t="s">
        <v>271</v>
      </c>
      <c r="G185" s="15">
        <v>34151</v>
      </c>
      <c r="H185" s="15">
        <v>34151</v>
      </c>
      <c r="I185" s="14" t="s">
        <v>68</v>
      </c>
      <c r="J185" s="14" t="s">
        <v>178</v>
      </c>
      <c r="K185" s="14" t="s">
        <v>307</v>
      </c>
      <c r="L185" s="14" t="s">
        <v>174</v>
      </c>
      <c r="M185" s="14" t="s">
        <v>175</v>
      </c>
      <c r="N185" s="14" t="s">
        <v>176</v>
      </c>
      <c r="O185" s="15">
        <v>41974</v>
      </c>
      <c r="P185" s="13">
        <v>201412</v>
      </c>
      <c r="Q185" s="13">
        <v>0</v>
      </c>
      <c r="R185" s="16">
        <v>-16438.509999999998</v>
      </c>
    </row>
    <row r="186" spans="1:18" x14ac:dyDescent="0.25">
      <c r="A186" s="13">
        <v>50260</v>
      </c>
      <c r="B186" s="14" t="s">
        <v>79</v>
      </c>
      <c r="C186" s="14" t="s">
        <v>168</v>
      </c>
      <c r="D186" s="14" t="s">
        <v>169</v>
      </c>
      <c r="E186" s="14" t="s">
        <v>170</v>
      </c>
      <c r="F186" s="14" t="s">
        <v>199</v>
      </c>
      <c r="G186" s="15">
        <v>30133</v>
      </c>
      <c r="H186" s="15">
        <v>30133</v>
      </c>
      <c r="I186" s="14" t="s">
        <v>105</v>
      </c>
      <c r="J186" s="14" t="s">
        <v>178</v>
      </c>
      <c r="K186" s="14" t="s">
        <v>308</v>
      </c>
      <c r="L186" s="14" t="s">
        <v>174</v>
      </c>
      <c r="M186" s="14" t="s">
        <v>175</v>
      </c>
      <c r="N186" s="14" t="s">
        <v>176</v>
      </c>
      <c r="O186" s="15">
        <v>41974</v>
      </c>
      <c r="P186" s="13">
        <v>201412</v>
      </c>
      <c r="Q186" s="13">
        <v>-833</v>
      </c>
      <c r="R186" s="16">
        <v>-474749.81</v>
      </c>
    </row>
    <row r="187" spans="1:18" x14ac:dyDescent="0.25">
      <c r="A187" s="13">
        <v>50261</v>
      </c>
      <c r="B187" s="14" t="s">
        <v>79</v>
      </c>
      <c r="C187" s="14" t="s">
        <v>168</v>
      </c>
      <c r="D187" s="14" t="s">
        <v>169</v>
      </c>
      <c r="E187" s="14" t="s">
        <v>170</v>
      </c>
      <c r="F187" s="14" t="s">
        <v>221</v>
      </c>
      <c r="G187" s="15">
        <v>31959</v>
      </c>
      <c r="H187" s="15">
        <v>31959</v>
      </c>
      <c r="I187" s="14" t="s">
        <v>105</v>
      </c>
      <c r="J187" s="14" t="s">
        <v>178</v>
      </c>
      <c r="K187" s="14" t="s">
        <v>308</v>
      </c>
      <c r="L187" s="14" t="s">
        <v>174</v>
      </c>
      <c r="M187" s="14" t="s">
        <v>175</v>
      </c>
      <c r="N187" s="14" t="s">
        <v>176</v>
      </c>
      <c r="O187" s="15">
        <v>41974</v>
      </c>
      <c r="P187" s="13">
        <v>201412</v>
      </c>
      <c r="Q187" s="13">
        <v>0</v>
      </c>
      <c r="R187" s="16">
        <v>-79121.36</v>
      </c>
    </row>
    <row r="188" spans="1:18" x14ac:dyDescent="0.25">
      <c r="A188" s="13">
        <v>50273</v>
      </c>
      <c r="B188" s="14" t="s">
        <v>79</v>
      </c>
      <c r="C188" s="14" t="s">
        <v>168</v>
      </c>
      <c r="D188" s="14" t="s">
        <v>169</v>
      </c>
      <c r="E188" s="14" t="s">
        <v>170</v>
      </c>
      <c r="F188" s="14" t="s">
        <v>199</v>
      </c>
      <c r="G188" s="15">
        <v>30133</v>
      </c>
      <c r="H188" s="15">
        <v>30133</v>
      </c>
      <c r="I188" s="14" t="s">
        <v>105</v>
      </c>
      <c r="J188" s="14" t="s">
        <v>178</v>
      </c>
      <c r="K188" s="14" t="s">
        <v>309</v>
      </c>
      <c r="L188" s="14" t="s">
        <v>174</v>
      </c>
      <c r="M188" s="14" t="s">
        <v>175</v>
      </c>
      <c r="N188" s="14" t="s">
        <v>176</v>
      </c>
      <c r="O188" s="15">
        <v>41974</v>
      </c>
      <c r="P188" s="13">
        <v>201412</v>
      </c>
      <c r="Q188" s="13">
        <v>-4</v>
      </c>
      <c r="R188" s="16">
        <v>-114369.78</v>
      </c>
    </row>
    <row r="189" spans="1:18" x14ac:dyDescent="0.25">
      <c r="A189" s="13">
        <v>50281</v>
      </c>
      <c r="B189" s="14" t="s">
        <v>32</v>
      </c>
      <c r="C189" s="14" t="s">
        <v>180</v>
      </c>
      <c r="D189" s="14" t="s">
        <v>169</v>
      </c>
      <c r="E189" s="14" t="s">
        <v>170</v>
      </c>
      <c r="F189" s="14" t="s">
        <v>226</v>
      </c>
      <c r="G189" s="15">
        <v>29403</v>
      </c>
      <c r="H189" s="15">
        <v>29403</v>
      </c>
      <c r="I189" s="14" t="s">
        <v>48</v>
      </c>
      <c r="J189" s="14" t="s">
        <v>178</v>
      </c>
      <c r="K189" s="14" t="s">
        <v>310</v>
      </c>
      <c r="L189" s="14" t="s">
        <v>174</v>
      </c>
      <c r="M189" s="14" t="s">
        <v>175</v>
      </c>
      <c r="N189" s="14" t="s">
        <v>176</v>
      </c>
      <c r="O189" s="15">
        <v>41974</v>
      </c>
      <c r="P189" s="13">
        <v>201412</v>
      </c>
      <c r="Q189" s="13">
        <v>0</v>
      </c>
      <c r="R189" s="16">
        <v>-4969.09</v>
      </c>
    </row>
    <row r="190" spans="1:18" x14ac:dyDescent="0.25">
      <c r="A190" s="13">
        <v>50282</v>
      </c>
      <c r="B190" s="14" t="s">
        <v>61</v>
      </c>
      <c r="C190" s="14" t="s">
        <v>186</v>
      </c>
      <c r="D190" s="14" t="s">
        <v>169</v>
      </c>
      <c r="E190" s="14" t="s">
        <v>170</v>
      </c>
      <c r="F190" s="14" t="s">
        <v>226</v>
      </c>
      <c r="G190" s="15">
        <v>29403</v>
      </c>
      <c r="H190" s="15">
        <v>29403</v>
      </c>
      <c r="I190" s="14" t="s">
        <v>68</v>
      </c>
      <c r="J190" s="14" t="s">
        <v>178</v>
      </c>
      <c r="K190" s="14" t="s">
        <v>310</v>
      </c>
      <c r="L190" s="14" t="s">
        <v>174</v>
      </c>
      <c r="M190" s="14" t="s">
        <v>175</v>
      </c>
      <c r="N190" s="14" t="s">
        <v>176</v>
      </c>
      <c r="O190" s="15">
        <v>41974</v>
      </c>
      <c r="P190" s="13">
        <v>201412</v>
      </c>
      <c r="Q190" s="13">
        <v>0</v>
      </c>
      <c r="R190" s="16">
        <v>-4969.09</v>
      </c>
    </row>
    <row r="191" spans="1:18" x14ac:dyDescent="0.25">
      <c r="A191" s="13">
        <v>50291</v>
      </c>
      <c r="B191" s="14" t="s">
        <v>79</v>
      </c>
      <c r="C191" s="14" t="s">
        <v>168</v>
      </c>
      <c r="D191" s="14" t="s">
        <v>169</v>
      </c>
      <c r="E191" s="14" t="s">
        <v>170</v>
      </c>
      <c r="F191" s="14" t="s">
        <v>171</v>
      </c>
      <c r="G191" s="15">
        <v>28307</v>
      </c>
      <c r="H191" s="15">
        <v>28307</v>
      </c>
      <c r="I191" s="14" t="s">
        <v>105</v>
      </c>
      <c r="J191" s="14" t="s">
        <v>178</v>
      </c>
      <c r="K191" s="14" t="s">
        <v>311</v>
      </c>
      <c r="L191" s="14" t="s">
        <v>174</v>
      </c>
      <c r="M191" s="14" t="s">
        <v>175</v>
      </c>
      <c r="N191" s="14" t="s">
        <v>176</v>
      </c>
      <c r="O191" s="15">
        <v>41974</v>
      </c>
      <c r="P191" s="13">
        <v>201412</v>
      </c>
      <c r="Q191" s="13">
        <v>-1</v>
      </c>
      <c r="R191" s="16">
        <v>-10276.719999999999</v>
      </c>
    </row>
    <row r="192" spans="1:18" x14ac:dyDescent="0.25">
      <c r="A192" s="13">
        <v>50299</v>
      </c>
      <c r="B192" s="14" t="s">
        <v>79</v>
      </c>
      <c r="C192" s="14" t="s">
        <v>168</v>
      </c>
      <c r="D192" s="14" t="s">
        <v>169</v>
      </c>
      <c r="E192" s="14" t="s">
        <v>170</v>
      </c>
      <c r="F192" s="14" t="s">
        <v>171</v>
      </c>
      <c r="G192" s="15">
        <v>28307</v>
      </c>
      <c r="H192" s="15">
        <v>28307</v>
      </c>
      <c r="I192" s="14" t="s">
        <v>105</v>
      </c>
      <c r="J192" s="14" t="s">
        <v>178</v>
      </c>
      <c r="K192" s="14" t="s">
        <v>179</v>
      </c>
      <c r="L192" s="14" t="s">
        <v>174</v>
      </c>
      <c r="M192" s="14" t="s">
        <v>175</v>
      </c>
      <c r="N192" s="14" t="s">
        <v>176</v>
      </c>
      <c r="O192" s="15">
        <v>41974</v>
      </c>
      <c r="P192" s="13">
        <v>201412</v>
      </c>
      <c r="Q192" s="17">
        <v>-4959</v>
      </c>
      <c r="R192" s="16">
        <v>-566020.49</v>
      </c>
    </row>
    <row r="193" spans="1:18" x14ac:dyDescent="0.25">
      <c r="A193" s="13">
        <v>50301</v>
      </c>
      <c r="B193" s="14" t="s">
        <v>79</v>
      </c>
      <c r="C193" s="14" t="s">
        <v>168</v>
      </c>
      <c r="D193" s="14" t="s">
        <v>169</v>
      </c>
      <c r="E193" s="14" t="s">
        <v>170</v>
      </c>
      <c r="F193" s="14" t="s">
        <v>226</v>
      </c>
      <c r="G193" s="15">
        <v>29403</v>
      </c>
      <c r="H193" s="15">
        <v>29403</v>
      </c>
      <c r="I193" s="14" t="s">
        <v>105</v>
      </c>
      <c r="J193" s="14" t="s">
        <v>178</v>
      </c>
      <c r="K193" s="14" t="s">
        <v>179</v>
      </c>
      <c r="L193" s="14" t="s">
        <v>174</v>
      </c>
      <c r="M193" s="14" t="s">
        <v>175</v>
      </c>
      <c r="N193" s="14" t="s">
        <v>176</v>
      </c>
      <c r="O193" s="15">
        <v>41974</v>
      </c>
      <c r="P193" s="13">
        <v>201412</v>
      </c>
      <c r="Q193" s="13">
        <v>0</v>
      </c>
      <c r="R193" s="16">
        <v>-3255.36</v>
      </c>
    </row>
    <row r="194" spans="1:18" x14ac:dyDescent="0.25">
      <c r="A194" s="13">
        <v>50302</v>
      </c>
      <c r="B194" s="14" t="s">
        <v>79</v>
      </c>
      <c r="C194" s="14" t="s">
        <v>168</v>
      </c>
      <c r="D194" s="14" t="s">
        <v>169</v>
      </c>
      <c r="E194" s="14" t="s">
        <v>170</v>
      </c>
      <c r="F194" s="14" t="s">
        <v>197</v>
      </c>
      <c r="G194" s="15">
        <v>29768</v>
      </c>
      <c r="H194" s="15">
        <v>29768</v>
      </c>
      <c r="I194" s="14" t="s">
        <v>105</v>
      </c>
      <c r="J194" s="14" t="s">
        <v>178</v>
      </c>
      <c r="K194" s="14" t="s">
        <v>179</v>
      </c>
      <c r="L194" s="14" t="s">
        <v>174</v>
      </c>
      <c r="M194" s="14" t="s">
        <v>175</v>
      </c>
      <c r="N194" s="14" t="s">
        <v>176</v>
      </c>
      <c r="O194" s="15">
        <v>41974</v>
      </c>
      <c r="P194" s="13">
        <v>201412</v>
      </c>
      <c r="Q194" s="13">
        <v>0</v>
      </c>
      <c r="R194" s="16">
        <v>-15567.86</v>
      </c>
    </row>
    <row r="195" spans="1:18" x14ac:dyDescent="0.25">
      <c r="A195" s="13">
        <v>50311</v>
      </c>
      <c r="B195" s="14" t="s">
        <v>79</v>
      </c>
      <c r="C195" s="14" t="s">
        <v>168</v>
      </c>
      <c r="D195" s="14" t="s">
        <v>169</v>
      </c>
      <c r="E195" s="14" t="s">
        <v>170</v>
      </c>
      <c r="F195" s="14" t="s">
        <v>171</v>
      </c>
      <c r="G195" s="15">
        <v>28307</v>
      </c>
      <c r="H195" s="15">
        <v>28307</v>
      </c>
      <c r="I195" s="14" t="s">
        <v>105</v>
      </c>
      <c r="J195" s="14" t="s">
        <v>178</v>
      </c>
      <c r="K195" s="14" t="s">
        <v>312</v>
      </c>
      <c r="L195" s="14" t="s">
        <v>174</v>
      </c>
      <c r="M195" s="14" t="s">
        <v>175</v>
      </c>
      <c r="N195" s="14" t="s">
        <v>176</v>
      </c>
      <c r="O195" s="15">
        <v>41974</v>
      </c>
      <c r="P195" s="13">
        <v>201412</v>
      </c>
      <c r="Q195" s="13">
        <v>-1</v>
      </c>
      <c r="R195" s="16">
        <v>-9249.0300000000007</v>
      </c>
    </row>
    <row r="196" spans="1:18" x14ac:dyDescent="0.25">
      <c r="A196" s="13">
        <v>50326</v>
      </c>
      <c r="B196" s="14" t="s">
        <v>79</v>
      </c>
      <c r="C196" s="14" t="s">
        <v>168</v>
      </c>
      <c r="D196" s="14" t="s">
        <v>169</v>
      </c>
      <c r="E196" s="14" t="s">
        <v>170</v>
      </c>
      <c r="F196" s="14" t="s">
        <v>171</v>
      </c>
      <c r="G196" s="15">
        <v>28307</v>
      </c>
      <c r="H196" s="15">
        <v>28307</v>
      </c>
      <c r="I196" s="14" t="s">
        <v>105</v>
      </c>
      <c r="J196" s="14" t="s">
        <v>178</v>
      </c>
      <c r="K196" s="14" t="s">
        <v>313</v>
      </c>
      <c r="L196" s="14" t="s">
        <v>174</v>
      </c>
      <c r="M196" s="14" t="s">
        <v>175</v>
      </c>
      <c r="N196" s="14" t="s">
        <v>176</v>
      </c>
      <c r="O196" s="15">
        <v>41974</v>
      </c>
      <c r="P196" s="13">
        <v>201412</v>
      </c>
      <c r="Q196" s="13">
        <v>-2</v>
      </c>
      <c r="R196" s="16">
        <v>-10734.06</v>
      </c>
    </row>
    <row r="197" spans="1:18" x14ac:dyDescent="0.25">
      <c r="A197" s="13">
        <v>50330</v>
      </c>
      <c r="B197" s="14" t="s">
        <v>79</v>
      </c>
      <c r="C197" s="14" t="s">
        <v>168</v>
      </c>
      <c r="D197" s="14" t="s">
        <v>169</v>
      </c>
      <c r="E197" s="14" t="s">
        <v>170</v>
      </c>
      <c r="F197" s="14" t="s">
        <v>171</v>
      </c>
      <c r="G197" s="15">
        <v>28307</v>
      </c>
      <c r="H197" s="15">
        <v>28307</v>
      </c>
      <c r="I197" s="14" t="s">
        <v>105</v>
      </c>
      <c r="J197" s="14" t="s">
        <v>178</v>
      </c>
      <c r="K197" s="14" t="s">
        <v>314</v>
      </c>
      <c r="L197" s="14" t="s">
        <v>174</v>
      </c>
      <c r="M197" s="14" t="s">
        <v>175</v>
      </c>
      <c r="N197" s="14" t="s">
        <v>176</v>
      </c>
      <c r="O197" s="15">
        <v>41974</v>
      </c>
      <c r="P197" s="13">
        <v>201412</v>
      </c>
      <c r="Q197" s="17">
        <v>-2726</v>
      </c>
      <c r="R197" s="16">
        <v>-212297.44</v>
      </c>
    </row>
    <row r="198" spans="1:18" x14ac:dyDescent="0.25">
      <c r="A198" s="13">
        <v>50336</v>
      </c>
      <c r="B198" s="14" t="s">
        <v>79</v>
      </c>
      <c r="C198" s="14" t="s">
        <v>168</v>
      </c>
      <c r="D198" s="14" t="s">
        <v>169</v>
      </c>
      <c r="E198" s="14" t="s">
        <v>170</v>
      </c>
      <c r="F198" s="14" t="s">
        <v>171</v>
      </c>
      <c r="G198" s="15">
        <v>28307</v>
      </c>
      <c r="H198" s="15">
        <v>28307</v>
      </c>
      <c r="I198" s="14" t="s">
        <v>105</v>
      </c>
      <c r="J198" s="14" t="s">
        <v>178</v>
      </c>
      <c r="K198" s="14" t="s">
        <v>315</v>
      </c>
      <c r="L198" s="14" t="s">
        <v>174</v>
      </c>
      <c r="M198" s="14" t="s">
        <v>175</v>
      </c>
      <c r="N198" s="14" t="s">
        <v>176</v>
      </c>
      <c r="O198" s="15">
        <v>41974</v>
      </c>
      <c r="P198" s="13">
        <v>201412</v>
      </c>
      <c r="Q198" s="13">
        <v>-2</v>
      </c>
      <c r="R198" s="16">
        <v>-7156.03</v>
      </c>
    </row>
    <row r="199" spans="1:18" x14ac:dyDescent="0.25">
      <c r="A199" s="13">
        <v>50352</v>
      </c>
      <c r="B199" s="14" t="s">
        <v>79</v>
      </c>
      <c r="C199" s="14" t="s">
        <v>168</v>
      </c>
      <c r="D199" s="14" t="s">
        <v>169</v>
      </c>
      <c r="E199" s="14" t="s">
        <v>170</v>
      </c>
      <c r="F199" s="14" t="s">
        <v>171</v>
      </c>
      <c r="G199" s="15">
        <v>28307</v>
      </c>
      <c r="H199" s="15">
        <v>28307</v>
      </c>
      <c r="I199" s="14" t="s">
        <v>105</v>
      </c>
      <c r="J199" s="14" t="s">
        <v>178</v>
      </c>
      <c r="K199" s="14" t="s">
        <v>316</v>
      </c>
      <c r="L199" s="14" t="s">
        <v>174</v>
      </c>
      <c r="M199" s="14" t="s">
        <v>175</v>
      </c>
      <c r="N199" s="14" t="s">
        <v>176</v>
      </c>
      <c r="O199" s="15">
        <v>41974</v>
      </c>
      <c r="P199" s="13">
        <v>201412</v>
      </c>
      <c r="Q199" s="13">
        <v>-1</v>
      </c>
      <c r="R199" s="16">
        <v>-36962.620000000003</v>
      </c>
    </row>
    <row r="200" spans="1:18" x14ac:dyDescent="0.25">
      <c r="A200" s="13">
        <v>50363</v>
      </c>
      <c r="B200" s="14" t="s">
        <v>79</v>
      </c>
      <c r="C200" s="14" t="s">
        <v>168</v>
      </c>
      <c r="D200" s="14" t="s">
        <v>169</v>
      </c>
      <c r="E200" s="14" t="s">
        <v>170</v>
      </c>
      <c r="F200" s="14" t="s">
        <v>271</v>
      </c>
      <c r="G200" s="15">
        <v>34151</v>
      </c>
      <c r="H200" s="15">
        <v>34151</v>
      </c>
      <c r="I200" s="14" t="s">
        <v>105</v>
      </c>
      <c r="J200" s="14" t="s">
        <v>178</v>
      </c>
      <c r="K200" s="14" t="s">
        <v>317</v>
      </c>
      <c r="L200" s="14" t="s">
        <v>174</v>
      </c>
      <c r="M200" s="14" t="s">
        <v>175</v>
      </c>
      <c r="N200" s="14" t="s">
        <v>176</v>
      </c>
      <c r="O200" s="15">
        <v>41974</v>
      </c>
      <c r="P200" s="13">
        <v>201412</v>
      </c>
      <c r="Q200" s="13">
        <v>-3</v>
      </c>
      <c r="R200" s="16">
        <v>-27814.81</v>
      </c>
    </row>
    <row r="201" spans="1:18" x14ac:dyDescent="0.25">
      <c r="A201" s="13">
        <v>50364</v>
      </c>
      <c r="B201" s="14" t="s">
        <v>79</v>
      </c>
      <c r="C201" s="14" t="s">
        <v>168</v>
      </c>
      <c r="D201" s="14" t="s">
        <v>169</v>
      </c>
      <c r="E201" s="14" t="s">
        <v>170</v>
      </c>
      <c r="F201" s="14" t="s">
        <v>171</v>
      </c>
      <c r="G201" s="15">
        <v>28307</v>
      </c>
      <c r="H201" s="15">
        <v>28307</v>
      </c>
      <c r="I201" s="14" t="s">
        <v>105</v>
      </c>
      <c r="J201" s="14" t="s">
        <v>178</v>
      </c>
      <c r="K201" s="14" t="s">
        <v>318</v>
      </c>
      <c r="L201" s="14" t="s">
        <v>174</v>
      </c>
      <c r="M201" s="14" t="s">
        <v>175</v>
      </c>
      <c r="N201" s="14" t="s">
        <v>176</v>
      </c>
      <c r="O201" s="15">
        <v>41974</v>
      </c>
      <c r="P201" s="13">
        <v>201412</v>
      </c>
      <c r="Q201" s="13">
        <v>-1</v>
      </c>
      <c r="R201" s="16">
        <v>-186982.35</v>
      </c>
    </row>
    <row r="202" spans="1:18" x14ac:dyDescent="0.25">
      <c r="A202" s="13">
        <v>50367</v>
      </c>
      <c r="B202" s="14" t="s">
        <v>79</v>
      </c>
      <c r="C202" s="14" t="s">
        <v>168</v>
      </c>
      <c r="D202" s="14" t="s">
        <v>169</v>
      </c>
      <c r="E202" s="14" t="s">
        <v>170</v>
      </c>
      <c r="F202" s="14" t="s">
        <v>226</v>
      </c>
      <c r="G202" s="15">
        <v>29403</v>
      </c>
      <c r="H202" s="15">
        <v>29403</v>
      </c>
      <c r="I202" s="14" t="s">
        <v>105</v>
      </c>
      <c r="J202" s="14" t="s">
        <v>178</v>
      </c>
      <c r="K202" s="14" t="s">
        <v>319</v>
      </c>
      <c r="L202" s="14" t="s">
        <v>174</v>
      </c>
      <c r="M202" s="14" t="s">
        <v>175</v>
      </c>
      <c r="N202" s="14" t="s">
        <v>176</v>
      </c>
      <c r="O202" s="15">
        <v>41974</v>
      </c>
      <c r="P202" s="13">
        <v>201412</v>
      </c>
      <c r="Q202" s="13">
        <v>-1</v>
      </c>
      <c r="R202" s="16">
        <v>-2708.74</v>
      </c>
    </row>
    <row r="203" spans="1:18" x14ac:dyDescent="0.25">
      <c r="A203" s="13">
        <v>50370</v>
      </c>
      <c r="B203" s="14" t="s">
        <v>79</v>
      </c>
      <c r="C203" s="14" t="s">
        <v>168</v>
      </c>
      <c r="D203" s="14" t="s">
        <v>169</v>
      </c>
      <c r="E203" s="14" t="s">
        <v>170</v>
      </c>
      <c r="F203" s="14" t="s">
        <v>171</v>
      </c>
      <c r="G203" s="15">
        <v>28307</v>
      </c>
      <c r="H203" s="15">
        <v>28307</v>
      </c>
      <c r="I203" s="14" t="s">
        <v>105</v>
      </c>
      <c r="J203" s="14" t="s">
        <v>178</v>
      </c>
      <c r="K203" s="14" t="s">
        <v>320</v>
      </c>
      <c r="L203" s="14" t="s">
        <v>174</v>
      </c>
      <c r="M203" s="14" t="s">
        <v>175</v>
      </c>
      <c r="N203" s="14" t="s">
        <v>176</v>
      </c>
      <c r="O203" s="15">
        <v>41974</v>
      </c>
      <c r="P203" s="13">
        <v>201412</v>
      </c>
      <c r="Q203" s="13">
        <v>-1</v>
      </c>
      <c r="R203" s="16">
        <v>-23936.99</v>
      </c>
    </row>
    <row r="204" spans="1:18" x14ac:dyDescent="0.25">
      <c r="A204" s="13">
        <v>50373</v>
      </c>
      <c r="B204" s="14" t="s">
        <v>79</v>
      </c>
      <c r="C204" s="14" t="s">
        <v>168</v>
      </c>
      <c r="D204" s="14" t="s">
        <v>169</v>
      </c>
      <c r="E204" s="14" t="s">
        <v>170</v>
      </c>
      <c r="F204" s="14" t="s">
        <v>171</v>
      </c>
      <c r="G204" s="15">
        <v>28307</v>
      </c>
      <c r="H204" s="15">
        <v>28307</v>
      </c>
      <c r="I204" s="14" t="s">
        <v>105</v>
      </c>
      <c r="J204" s="14" t="s">
        <v>178</v>
      </c>
      <c r="K204" s="14" t="s">
        <v>321</v>
      </c>
      <c r="L204" s="14" t="s">
        <v>174</v>
      </c>
      <c r="M204" s="14" t="s">
        <v>175</v>
      </c>
      <c r="N204" s="14" t="s">
        <v>176</v>
      </c>
      <c r="O204" s="15">
        <v>41974</v>
      </c>
      <c r="P204" s="13">
        <v>201412</v>
      </c>
      <c r="Q204" s="13">
        <v>0</v>
      </c>
      <c r="R204" s="16">
        <v>-24463.51</v>
      </c>
    </row>
    <row r="205" spans="1:18" x14ac:dyDescent="0.25">
      <c r="A205" s="13">
        <v>50384</v>
      </c>
      <c r="B205" s="14" t="s">
        <v>79</v>
      </c>
      <c r="C205" s="14" t="s">
        <v>168</v>
      </c>
      <c r="D205" s="14" t="s">
        <v>169</v>
      </c>
      <c r="E205" s="14" t="s">
        <v>170</v>
      </c>
      <c r="F205" s="14" t="s">
        <v>226</v>
      </c>
      <c r="G205" s="15">
        <v>29403</v>
      </c>
      <c r="H205" s="15">
        <v>29403</v>
      </c>
      <c r="I205" s="14" t="s">
        <v>105</v>
      </c>
      <c r="J205" s="14" t="s">
        <v>178</v>
      </c>
      <c r="K205" s="14" t="s">
        <v>322</v>
      </c>
      <c r="L205" s="14" t="s">
        <v>174</v>
      </c>
      <c r="M205" s="14" t="s">
        <v>175</v>
      </c>
      <c r="N205" s="14" t="s">
        <v>176</v>
      </c>
      <c r="O205" s="15">
        <v>41974</v>
      </c>
      <c r="P205" s="13">
        <v>201412</v>
      </c>
      <c r="Q205" s="13">
        <v>0</v>
      </c>
      <c r="R205" s="16">
        <v>-11608.28</v>
      </c>
    </row>
    <row r="206" spans="1:18" x14ac:dyDescent="0.25">
      <c r="A206" s="13">
        <v>50385</v>
      </c>
      <c r="B206" s="14" t="s">
        <v>79</v>
      </c>
      <c r="C206" s="14" t="s">
        <v>168</v>
      </c>
      <c r="D206" s="14" t="s">
        <v>169</v>
      </c>
      <c r="E206" s="14" t="s">
        <v>170</v>
      </c>
      <c r="F206" s="14" t="s">
        <v>221</v>
      </c>
      <c r="G206" s="15">
        <v>31959</v>
      </c>
      <c r="H206" s="15">
        <v>31959</v>
      </c>
      <c r="I206" s="14" t="s">
        <v>105</v>
      </c>
      <c r="J206" s="14" t="s">
        <v>178</v>
      </c>
      <c r="K206" s="14" t="s">
        <v>322</v>
      </c>
      <c r="L206" s="14" t="s">
        <v>174</v>
      </c>
      <c r="M206" s="14" t="s">
        <v>175</v>
      </c>
      <c r="N206" s="14" t="s">
        <v>176</v>
      </c>
      <c r="O206" s="15">
        <v>41974</v>
      </c>
      <c r="P206" s="13">
        <v>201412</v>
      </c>
      <c r="Q206" s="13">
        <v>0</v>
      </c>
      <c r="R206" s="16">
        <v>-43398.15</v>
      </c>
    </row>
    <row r="207" spans="1:18" x14ac:dyDescent="0.25">
      <c r="A207" s="13">
        <v>50386</v>
      </c>
      <c r="B207" s="14" t="s">
        <v>79</v>
      </c>
      <c r="C207" s="14" t="s">
        <v>168</v>
      </c>
      <c r="D207" s="14" t="s">
        <v>169</v>
      </c>
      <c r="E207" s="14" t="s">
        <v>170</v>
      </c>
      <c r="F207" s="14" t="s">
        <v>271</v>
      </c>
      <c r="G207" s="15">
        <v>34151</v>
      </c>
      <c r="H207" s="15">
        <v>34151</v>
      </c>
      <c r="I207" s="14" t="s">
        <v>105</v>
      </c>
      <c r="J207" s="14" t="s">
        <v>178</v>
      </c>
      <c r="K207" s="14" t="s">
        <v>322</v>
      </c>
      <c r="L207" s="14" t="s">
        <v>174</v>
      </c>
      <c r="M207" s="14" t="s">
        <v>175</v>
      </c>
      <c r="N207" s="14" t="s">
        <v>176</v>
      </c>
      <c r="O207" s="15">
        <v>41974</v>
      </c>
      <c r="P207" s="13">
        <v>201412</v>
      </c>
      <c r="Q207" s="13">
        <v>0</v>
      </c>
      <c r="R207" s="16">
        <v>-322960.59999999998</v>
      </c>
    </row>
    <row r="208" spans="1:18" x14ac:dyDescent="0.25">
      <c r="A208" s="13">
        <v>50453</v>
      </c>
      <c r="B208" s="14" t="s">
        <v>79</v>
      </c>
      <c r="C208" s="14" t="s">
        <v>168</v>
      </c>
      <c r="D208" s="14" t="s">
        <v>169</v>
      </c>
      <c r="E208" s="14" t="s">
        <v>170</v>
      </c>
      <c r="F208" s="14" t="s">
        <v>275</v>
      </c>
      <c r="G208" s="15">
        <v>36708</v>
      </c>
      <c r="H208" s="15">
        <v>36708</v>
      </c>
      <c r="I208" s="14" t="s">
        <v>111</v>
      </c>
      <c r="J208" s="14" t="s">
        <v>182</v>
      </c>
      <c r="K208" s="14" t="s">
        <v>323</v>
      </c>
      <c r="L208" s="14" t="s">
        <v>174</v>
      </c>
      <c r="M208" s="14" t="s">
        <v>175</v>
      </c>
      <c r="N208" s="14" t="s">
        <v>176</v>
      </c>
      <c r="O208" s="15">
        <v>41974</v>
      </c>
      <c r="P208" s="13">
        <v>201412</v>
      </c>
      <c r="Q208" s="13">
        <v>0</v>
      </c>
      <c r="R208" s="16">
        <v>-280.32</v>
      </c>
    </row>
    <row r="209" spans="1:18" x14ac:dyDescent="0.25">
      <c r="A209" s="13">
        <v>50696</v>
      </c>
      <c r="B209" s="14" t="s">
        <v>32</v>
      </c>
      <c r="C209" s="14" t="s">
        <v>180</v>
      </c>
      <c r="D209" s="14" t="s">
        <v>169</v>
      </c>
      <c r="E209" s="14" t="s">
        <v>170</v>
      </c>
      <c r="F209" s="14" t="s">
        <v>181</v>
      </c>
      <c r="G209" s="15">
        <v>28672</v>
      </c>
      <c r="H209" s="15">
        <v>28672</v>
      </c>
      <c r="I209" s="14" t="s">
        <v>50</v>
      </c>
      <c r="J209" s="14" t="s">
        <v>182</v>
      </c>
      <c r="K209" s="14" t="s">
        <v>324</v>
      </c>
      <c r="L209" s="14" t="s">
        <v>174</v>
      </c>
      <c r="M209" s="14" t="s">
        <v>175</v>
      </c>
      <c r="N209" s="14" t="s">
        <v>176</v>
      </c>
      <c r="O209" s="15">
        <v>41974</v>
      </c>
      <c r="P209" s="13">
        <v>201412</v>
      </c>
      <c r="Q209" s="13">
        <v>-2</v>
      </c>
      <c r="R209" s="16">
        <v>-330398.65999999997</v>
      </c>
    </row>
    <row r="210" spans="1:18" x14ac:dyDescent="0.25">
      <c r="A210" s="13">
        <v>50697</v>
      </c>
      <c r="B210" s="14" t="s">
        <v>61</v>
      </c>
      <c r="C210" s="14" t="s">
        <v>186</v>
      </c>
      <c r="D210" s="14" t="s">
        <v>169</v>
      </c>
      <c r="E210" s="14" t="s">
        <v>170</v>
      </c>
      <c r="F210" s="14" t="s">
        <v>171</v>
      </c>
      <c r="G210" s="15">
        <v>28307</v>
      </c>
      <c r="H210" s="15">
        <v>28307</v>
      </c>
      <c r="I210" s="14" t="s">
        <v>70</v>
      </c>
      <c r="J210" s="14" t="s">
        <v>182</v>
      </c>
      <c r="K210" s="14" t="s">
        <v>324</v>
      </c>
      <c r="L210" s="14" t="s">
        <v>174</v>
      </c>
      <c r="M210" s="14" t="s">
        <v>175</v>
      </c>
      <c r="N210" s="14" t="s">
        <v>176</v>
      </c>
      <c r="O210" s="15">
        <v>41974</v>
      </c>
      <c r="P210" s="13">
        <v>201412</v>
      </c>
      <c r="Q210" s="13">
        <v>-2</v>
      </c>
      <c r="R210" s="16">
        <v>-343177.94</v>
      </c>
    </row>
    <row r="211" spans="1:18" x14ac:dyDescent="0.25">
      <c r="A211" s="13">
        <v>50703</v>
      </c>
      <c r="B211" s="14" t="s">
        <v>32</v>
      </c>
      <c r="C211" s="14" t="s">
        <v>180</v>
      </c>
      <c r="D211" s="14" t="s">
        <v>169</v>
      </c>
      <c r="E211" s="14" t="s">
        <v>170</v>
      </c>
      <c r="F211" s="14" t="s">
        <v>251</v>
      </c>
      <c r="G211" s="15">
        <v>33786</v>
      </c>
      <c r="H211" s="15">
        <v>33786</v>
      </c>
      <c r="I211" s="14" t="s">
        <v>50</v>
      </c>
      <c r="J211" s="14" t="s">
        <v>182</v>
      </c>
      <c r="K211" s="14" t="s">
        <v>325</v>
      </c>
      <c r="L211" s="14" t="s">
        <v>174</v>
      </c>
      <c r="M211" s="14" t="s">
        <v>175</v>
      </c>
      <c r="N211" s="14" t="s">
        <v>176</v>
      </c>
      <c r="O211" s="15">
        <v>41974</v>
      </c>
      <c r="P211" s="13">
        <v>201412</v>
      </c>
      <c r="Q211" s="13">
        <v>0</v>
      </c>
      <c r="R211" s="16">
        <v>-1768463.46</v>
      </c>
    </row>
    <row r="212" spans="1:18" x14ac:dyDescent="0.25">
      <c r="A212" s="13">
        <v>50705</v>
      </c>
      <c r="B212" s="14" t="s">
        <v>61</v>
      </c>
      <c r="C212" s="14" t="s">
        <v>186</v>
      </c>
      <c r="D212" s="14" t="s">
        <v>169</v>
      </c>
      <c r="E212" s="14" t="s">
        <v>170</v>
      </c>
      <c r="F212" s="14" t="s">
        <v>212</v>
      </c>
      <c r="G212" s="15">
        <v>33420</v>
      </c>
      <c r="H212" s="15">
        <v>33420</v>
      </c>
      <c r="I212" s="14" t="s">
        <v>70</v>
      </c>
      <c r="J212" s="14" t="s">
        <v>182</v>
      </c>
      <c r="K212" s="14" t="s">
        <v>325</v>
      </c>
      <c r="L212" s="14" t="s">
        <v>174</v>
      </c>
      <c r="M212" s="14" t="s">
        <v>175</v>
      </c>
      <c r="N212" s="14" t="s">
        <v>176</v>
      </c>
      <c r="O212" s="15">
        <v>41974</v>
      </c>
      <c r="P212" s="13">
        <v>201412</v>
      </c>
      <c r="Q212" s="13">
        <v>0</v>
      </c>
      <c r="R212" s="16">
        <v>-9694.8799999999992</v>
      </c>
    </row>
    <row r="213" spans="1:18" x14ac:dyDescent="0.25">
      <c r="A213" s="13">
        <v>50706</v>
      </c>
      <c r="B213" s="14" t="s">
        <v>61</v>
      </c>
      <c r="C213" s="14" t="s">
        <v>186</v>
      </c>
      <c r="D213" s="14" t="s">
        <v>169</v>
      </c>
      <c r="E213" s="14" t="s">
        <v>170</v>
      </c>
      <c r="F213" s="14" t="s">
        <v>251</v>
      </c>
      <c r="G213" s="15">
        <v>33786</v>
      </c>
      <c r="H213" s="15">
        <v>33786</v>
      </c>
      <c r="I213" s="14" t="s">
        <v>70</v>
      </c>
      <c r="J213" s="14" t="s">
        <v>182</v>
      </c>
      <c r="K213" s="14" t="s">
        <v>325</v>
      </c>
      <c r="L213" s="14" t="s">
        <v>174</v>
      </c>
      <c r="M213" s="14" t="s">
        <v>175</v>
      </c>
      <c r="N213" s="14" t="s">
        <v>176</v>
      </c>
      <c r="O213" s="15">
        <v>41974</v>
      </c>
      <c r="P213" s="13">
        <v>201412</v>
      </c>
      <c r="Q213" s="13">
        <v>0</v>
      </c>
      <c r="R213" s="16">
        <v>-1770727.86</v>
      </c>
    </row>
    <row r="214" spans="1:18" x14ac:dyDescent="0.25">
      <c r="A214" s="13">
        <v>50721</v>
      </c>
      <c r="B214" s="14" t="s">
        <v>61</v>
      </c>
      <c r="C214" s="14" t="s">
        <v>186</v>
      </c>
      <c r="D214" s="14" t="s">
        <v>169</v>
      </c>
      <c r="E214" s="14" t="s">
        <v>170</v>
      </c>
      <c r="F214" s="14" t="s">
        <v>171</v>
      </c>
      <c r="G214" s="15">
        <v>28307</v>
      </c>
      <c r="H214" s="15">
        <v>28307</v>
      </c>
      <c r="I214" s="14" t="s">
        <v>70</v>
      </c>
      <c r="J214" s="14" t="s">
        <v>182</v>
      </c>
      <c r="K214" s="14" t="s">
        <v>326</v>
      </c>
      <c r="L214" s="14" t="s">
        <v>174</v>
      </c>
      <c r="M214" s="14" t="s">
        <v>175</v>
      </c>
      <c r="N214" s="14" t="s">
        <v>176</v>
      </c>
      <c r="O214" s="15">
        <v>41974</v>
      </c>
      <c r="P214" s="13">
        <v>201412</v>
      </c>
      <c r="Q214" s="13">
        <v>1</v>
      </c>
      <c r="R214" s="16">
        <v>462.58</v>
      </c>
    </row>
    <row r="215" spans="1:18" x14ac:dyDescent="0.25">
      <c r="A215" s="13">
        <v>50730</v>
      </c>
      <c r="B215" s="14" t="s">
        <v>61</v>
      </c>
      <c r="C215" s="14" t="s">
        <v>186</v>
      </c>
      <c r="D215" s="14" t="s">
        <v>169</v>
      </c>
      <c r="E215" s="14" t="s">
        <v>170</v>
      </c>
      <c r="F215" s="14" t="s">
        <v>171</v>
      </c>
      <c r="G215" s="15">
        <v>28307</v>
      </c>
      <c r="H215" s="15">
        <v>28307</v>
      </c>
      <c r="I215" s="14" t="s">
        <v>70</v>
      </c>
      <c r="J215" s="14" t="s">
        <v>182</v>
      </c>
      <c r="K215" s="14" t="s">
        <v>327</v>
      </c>
      <c r="L215" s="14" t="s">
        <v>174</v>
      </c>
      <c r="M215" s="14" t="s">
        <v>175</v>
      </c>
      <c r="N215" s="14" t="s">
        <v>176</v>
      </c>
      <c r="O215" s="15">
        <v>41974</v>
      </c>
      <c r="P215" s="13">
        <v>201412</v>
      </c>
      <c r="Q215" s="13">
        <v>0</v>
      </c>
      <c r="R215" s="16">
        <v>0.01</v>
      </c>
    </row>
    <row r="216" spans="1:18" x14ac:dyDescent="0.25">
      <c r="A216" s="13">
        <v>50735</v>
      </c>
      <c r="B216" s="14" t="s">
        <v>79</v>
      </c>
      <c r="C216" s="14" t="s">
        <v>168</v>
      </c>
      <c r="D216" s="14" t="s">
        <v>169</v>
      </c>
      <c r="E216" s="14" t="s">
        <v>170</v>
      </c>
      <c r="F216" s="14" t="s">
        <v>292</v>
      </c>
      <c r="G216" s="15">
        <v>34516</v>
      </c>
      <c r="H216" s="15">
        <v>34516</v>
      </c>
      <c r="I216" s="14" t="s">
        <v>111</v>
      </c>
      <c r="J216" s="14" t="s">
        <v>182</v>
      </c>
      <c r="K216" s="14" t="s">
        <v>328</v>
      </c>
      <c r="L216" s="14" t="s">
        <v>174</v>
      </c>
      <c r="M216" s="14" t="s">
        <v>175</v>
      </c>
      <c r="N216" s="14" t="s">
        <v>176</v>
      </c>
      <c r="O216" s="15">
        <v>41974</v>
      </c>
      <c r="P216" s="13">
        <v>201412</v>
      </c>
      <c r="Q216" s="13">
        <v>0</v>
      </c>
      <c r="R216" s="16">
        <v>-1419.84</v>
      </c>
    </row>
    <row r="217" spans="1:18" x14ac:dyDescent="0.25">
      <c r="A217" s="13">
        <v>50743</v>
      </c>
      <c r="B217" s="14" t="s">
        <v>61</v>
      </c>
      <c r="C217" s="14" t="s">
        <v>186</v>
      </c>
      <c r="D217" s="14" t="s">
        <v>169</v>
      </c>
      <c r="E217" s="14" t="s">
        <v>170</v>
      </c>
      <c r="F217" s="14" t="s">
        <v>171</v>
      </c>
      <c r="G217" s="15">
        <v>28307</v>
      </c>
      <c r="H217" s="15">
        <v>28307</v>
      </c>
      <c r="I217" s="14" t="s">
        <v>70</v>
      </c>
      <c r="J217" s="14" t="s">
        <v>182</v>
      </c>
      <c r="K217" s="14" t="s">
        <v>329</v>
      </c>
      <c r="L217" s="14" t="s">
        <v>174</v>
      </c>
      <c r="M217" s="14" t="s">
        <v>175</v>
      </c>
      <c r="N217" s="14" t="s">
        <v>176</v>
      </c>
      <c r="O217" s="15">
        <v>41974</v>
      </c>
      <c r="P217" s="13">
        <v>201412</v>
      </c>
      <c r="Q217" s="13">
        <v>0</v>
      </c>
      <c r="R217" s="16">
        <v>0.01</v>
      </c>
    </row>
    <row r="218" spans="1:18" x14ac:dyDescent="0.25">
      <c r="A218" s="13">
        <v>50748</v>
      </c>
      <c r="B218" s="14" t="s">
        <v>32</v>
      </c>
      <c r="C218" s="14" t="s">
        <v>180</v>
      </c>
      <c r="D218" s="14" t="s">
        <v>169</v>
      </c>
      <c r="E218" s="14" t="s">
        <v>170</v>
      </c>
      <c r="F218" s="14" t="s">
        <v>181</v>
      </c>
      <c r="G218" s="15">
        <v>28672</v>
      </c>
      <c r="H218" s="15">
        <v>28672</v>
      </c>
      <c r="I218" s="14" t="s">
        <v>50</v>
      </c>
      <c r="J218" s="14" t="s">
        <v>182</v>
      </c>
      <c r="K218" s="14" t="s">
        <v>330</v>
      </c>
      <c r="L218" s="14" t="s">
        <v>174</v>
      </c>
      <c r="M218" s="14" t="s">
        <v>175</v>
      </c>
      <c r="N218" s="14" t="s">
        <v>176</v>
      </c>
      <c r="O218" s="15">
        <v>41974</v>
      </c>
      <c r="P218" s="13">
        <v>201412</v>
      </c>
      <c r="Q218" s="13">
        <v>-1</v>
      </c>
      <c r="R218" s="16">
        <v>-91002.58</v>
      </c>
    </row>
    <row r="219" spans="1:18" x14ac:dyDescent="0.25">
      <c r="A219" s="13">
        <v>50749</v>
      </c>
      <c r="B219" s="14" t="s">
        <v>61</v>
      </c>
      <c r="C219" s="14" t="s">
        <v>186</v>
      </c>
      <c r="D219" s="14" t="s">
        <v>169</v>
      </c>
      <c r="E219" s="14" t="s">
        <v>170</v>
      </c>
      <c r="F219" s="14" t="s">
        <v>171</v>
      </c>
      <c r="G219" s="15">
        <v>28307</v>
      </c>
      <c r="H219" s="15">
        <v>28307</v>
      </c>
      <c r="I219" s="14" t="s">
        <v>70</v>
      </c>
      <c r="J219" s="14" t="s">
        <v>182</v>
      </c>
      <c r="K219" s="14" t="s">
        <v>330</v>
      </c>
      <c r="L219" s="14" t="s">
        <v>174</v>
      </c>
      <c r="M219" s="14" t="s">
        <v>175</v>
      </c>
      <c r="N219" s="14" t="s">
        <v>176</v>
      </c>
      <c r="O219" s="15">
        <v>41974</v>
      </c>
      <c r="P219" s="13">
        <v>201412</v>
      </c>
      <c r="Q219" s="13">
        <v>-2</v>
      </c>
      <c r="R219" s="16">
        <v>-174472.16</v>
      </c>
    </row>
    <row r="220" spans="1:18" x14ac:dyDescent="0.25">
      <c r="A220" s="13">
        <v>50751</v>
      </c>
      <c r="B220" s="14" t="s">
        <v>32</v>
      </c>
      <c r="C220" s="14" t="s">
        <v>180</v>
      </c>
      <c r="D220" s="14" t="s">
        <v>169</v>
      </c>
      <c r="E220" s="14" t="s">
        <v>170</v>
      </c>
      <c r="F220" s="14" t="s">
        <v>251</v>
      </c>
      <c r="G220" s="15">
        <v>33786</v>
      </c>
      <c r="H220" s="15">
        <v>33786</v>
      </c>
      <c r="I220" s="14" t="s">
        <v>50</v>
      </c>
      <c r="J220" s="14" t="s">
        <v>182</v>
      </c>
      <c r="K220" s="14" t="s">
        <v>331</v>
      </c>
      <c r="L220" s="14" t="s">
        <v>174</v>
      </c>
      <c r="M220" s="14" t="s">
        <v>175</v>
      </c>
      <c r="N220" s="14" t="s">
        <v>176</v>
      </c>
      <c r="O220" s="15">
        <v>41974</v>
      </c>
      <c r="P220" s="13">
        <v>201412</v>
      </c>
      <c r="Q220" s="13">
        <v>-1</v>
      </c>
      <c r="R220" s="16">
        <v>-62635.65</v>
      </c>
    </row>
    <row r="221" spans="1:18" x14ac:dyDescent="0.25">
      <c r="A221" s="13">
        <v>50753</v>
      </c>
      <c r="B221" s="14" t="s">
        <v>61</v>
      </c>
      <c r="C221" s="14" t="s">
        <v>186</v>
      </c>
      <c r="D221" s="14" t="s">
        <v>169</v>
      </c>
      <c r="E221" s="14" t="s">
        <v>170</v>
      </c>
      <c r="F221" s="14" t="s">
        <v>251</v>
      </c>
      <c r="G221" s="15">
        <v>33786</v>
      </c>
      <c r="H221" s="15">
        <v>33786</v>
      </c>
      <c r="I221" s="14" t="s">
        <v>70</v>
      </c>
      <c r="J221" s="14" t="s">
        <v>182</v>
      </c>
      <c r="K221" s="14" t="s">
        <v>331</v>
      </c>
      <c r="L221" s="14" t="s">
        <v>174</v>
      </c>
      <c r="M221" s="14" t="s">
        <v>175</v>
      </c>
      <c r="N221" s="14" t="s">
        <v>176</v>
      </c>
      <c r="O221" s="15">
        <v>41974</v>
      </c>
      <c r="P221" s="13">
        <v>201412</v>
      </c>
      <c r="Q221" s="13">
        <v>-2</v>
      </c>
      <c r="R221" s="16">
        <v>-140809.04999999999</v>
      </c>
    </row>
    <row r="222" spans="1:18" x14ac:dyDescent="0.25">
      <c r="A222" s="13">
        <v>50766</v>
      </c>
      <c r="B222" s="14" t="s">
        <v>61</v>
      </c>
      <c r="C222" s="14" t="s">
        <v>186</v>
      </c>
      <c r="D222" s="14" t="s">
        <v>169</v>
      </c>
      <c r="E222" s="14" t="s">
        <v>170</v>
      </c>
      <c r="F222" s="14" t="s">
        <v>212</v>
      </c>
      <c r="G222" s="15">
        <v>33420</v>
      </c>
      <c r="H222" s="15">
        <v>33420</v>
      </c>
      <c r="I222" s="14" t="s">
        <v>70</v>
      </c>
      <c r="J222" s="14" t="s">
        <v>182</v>
      </c>
      <c r="K222" s="14" t="s">
        <v>332</v>
      </c>
      <c r="L222" s="14" t="s">
        <v>174</v>
      </c>
      <c r="M222" s="14" t="s">
        <v>175</v>
      </c>
      <c r="N222" s="14" t="s">
        <v>176</v>
      </c>
      <c r="O222" s="15">
        <v>41974</v>
      </c>
      <c r="P222" s="13">
        <v>201412</v>
      </c>
      <c r="Q222" s="13">
        <v>-1</v>
      </c>
      <c r="R222" s="16">
        <v>-80003.47</v>
      </c>
    </row>
    <row r="223" spans="1:18" x14ac:dyDescent="0.25">
      <c r="A223" s="13">
        <v>50769</v>
      </c>
      <c r="B223" s="14" t="s">
        <v>61</v>
      </c>
      <c r="C223" s="14" t="s">
        <v>186</v>
      </c>
      <c r="D223" s="14" t="s">
        <v>169</v>
      </c>
      <c r="E223" s="14" t="s">
        <v>170</v>
      </c>
      <c r="F223" s="14" t="s">
        <v>187</v>
      </c>
      <c r="G223" s="15">
        <v>37073</v>
      </c>
      <c r="H223" s="15">
        <v>37073</v>
      </c>
      <c r="I223" s="14" t="s">
        <v>70</v>
      </c>
      <c r="J223" s="14" t="s">
        <v>182</v>
      </c>
      <c r="K223" s="14" t="s">
        <v>332</v>
      </c>
      <c r="L223" s="14" t="s">
        <v>174</v>
      </c>
      <c r="M223" s="14" t="s">
        <v>175</v>
      </c>
      <c r="N223" s="14" t="s">
        <v>176</v>
      </c>
      <c r="O223" s="15">
        <v>41974</v>
      </c>
      <c r="P223" s="13">
        <v>201412</v>
      </c>
      <c r="Q223" s="13">
        <v>-1</v>
      </c>
      <c r="R223" s="16">
        <v>-17792.05</v>
      </c>
    </row>
    <row r="224" spans="1:18" x14ac:dyDescent="0.25">
      <c r="A224" s="13">
        <v>50770</v>
      </c>
      <c r="B224" s="14" t="s">
        <v>32</v>
      </c>
      <c r="C224" s="14" t="s">
        <v>180</v>
      </c>
      <c r="D224" s="14" t="s">
        <v>169</v>
      </c>
      <c r="E224" s="14" t="s">
        <v>170</v>
      </c>
      <c r="F224" s="14" t="s">
        <v>181</v>
      </c>
      <c r="G224" s="15">
        <v>28672</v>
      </c>
      <c r="H224" s="15">
        <v>28672</v>
      </c>
      <c r="I224" s="14" t="s">
        <v>50</v>
      </c>
      <c r="J224" s="14" t="s">
        <v>182</v>
      </c>
      <c r="K224" s="14" t="s">
        <v>333</v>
      </c>
      <c r="L224" s="14" t="s">
        <v>174</v>
      </c>
      <c r="M224" s="14" t="s">
        <v>175</v>
      </c>
      <c r="N224" s="14" t="s">
        <v>176</v>
      </c>
      <c r="O224" s="15">
        <v>41974</v>
      </c>
      <c r="P224" s="13">
        <v>201412</v>
      </c>
      <c r="Q224" s="13">
        <v>-10</v>
      </c>
      <c r="R224" s="16">
        <v>-240652.59</v>
      </c>
    </row>
    <row r="225" spans="1:18" x14ac:dyDescent="0.25">
      <c r="A225" s="13">
        <v>50771</v>
      </c>
      <c r="B225" s="14" t="s">
        <v>61</v>
      </c>
      <c r="C225" s="14" t="s">
        <v>186</v>
      </c>
      <c r="D225" s="14" t="s">
        <v>169</v>
      </c>
      <c r="E225" s="14" t="s">
        <v>170</v>
      </c>
      <c r="F225" s="14" t="s">
        <v>171</v>
      </c>
      <c r="G225" s="15">
        <v>28307</v>
      </c>
      <c r="H225" s="15">
        <v>28307</v>
      </c>
      <c r="I225" s="14" t="s">
        <v>70</v>
      </c>
      <c r="J225" s="14" t="s">
        <v>182</v>
      </c>
      <c r="K225" s="14" t="s">
        <v>333</v>
      </c>
      <c r="L225" s="14" t="s">
        <v>174</v>
      </c>
      <c r="M225" s="14" t="s">
        <v>175</v>
      </c>
      <c r="N225" s="14" t="s">
        <v>176</v>
      </c>
      <c r="O225" s="15">
        <v>41974</v>
      </c>
      <c r="P225" s="13">
        <v>201412</v>
      </c>
      <c r="Q225" s="13">
        <v>-10</v>
      </c>
      <c r="R225" s="16">
        <v>-240652.59</v>
      </c>
    </row>
    <row r="226" spans="1:18" x14ac:dyDescent="0.25">
      <c r="A226" s="13">
        <v>50778</v>
      </c>
      <c r="B226" s="14" t="s">
        <v>32</v>
      </c>
      <c r="C226" s="14" t="s">
        <v>180</v>
      </c>
      <c r="D226" s="14" t="s">
        <v>169</v>
      </c>
      <c r="E226" s="14" t="s">
        <v>170</v>
      </c>
      <c r="F226" s="14" t="s">
        <v>181</v>
      </c>
      <c r="G226" s="15">
        <v>28672</v>
      </c>
      <c r="H226" s="15">
        <v>28672</v>
      </c>
      <c r="I226" s="14" t="s">
        <v>50</v>
      </c>
      <c r="J226" s="14" t="s">
        <v>182</v>
      </c>
      <c r="K226" s="14" t="s">
        <v>334</v>
      </c>
      <c r="L226" s="14" t="s">
        <v>174</v>
      </c>
      <c r="M226" s="14" t="s">
        <v>175</v>
      </c>
      <c r="N226" s="14" t="s">
        <v>176</v>
      </c>
      <c r="O226" s="15">
        <v>41974</v>
      </c>
      <c r="P226" s="13">
        <v>201412</v>
      </c>
      <c r="Q226" s="13">
        <v>-4</v>
      </c>
      <c r="R226" s="16">
        <v>-203614.28</v>
      </c>
    </row>
    <row r="227" spans="1:18" x14ac:dyDescent="0.25">
      <c r="A227" s="13">
        <v>50779</v>
      </c>
      <c r="B227" s="14" t="s">
        <v>32</v>
      </c>
      <c r="C227" s="14" t="s">
        <v>180</v>
      </c>
      <c r="D227" s="14" t="s">
        <v>169</v>
      </c>
      <c r="E227" s="14" t="s">
        <v>170</v>
      </c>
      <c r="F227" s="14" t="s">
        <v>199</v>
      </c>
      <c r="G227" s="15">
        <v>30133</v>
      </c>
      <c r="H227" s="15">
        <v>30133</v>
      </c>
      <c r="I227" s="14" t="s">
        <v>50</v>
      </c>
      <c r="J227" s="14" t="s">
        <v>182</v>
      </c>
      <c r="K227" s="14" t="s">
        <v>334</v>
      </c>
      <c r="L227" s="14" t="s">
        <v>174</v>
      </c>
      <c r="M227" s="14" t="s">
        <v>175</v>
      </c>
      <c r="N227" s="14" t="s">
        <v>176</v>
      </c>
      <c r="O227" s="15">
        <v>41974</v>
      </c>
      <c r="P227" s="13">
        <v>201412</v>
      </c>
      <c r="Q227" s="13">
        <v>0</v>
      </c>
      <c r="R227" s="16">
        <v>-15297.37</v>
      </c>
    </row>
    <row r="228" spans="1:18" x14ac:dyDescent="0.25">
      <c r="A228" s="13">
        <v>50780</v>
      </c>
      <c r="B228" s="14" t="s">
        <v>32</v>
      </c>
      <c r="C228" s="14" t="s">
        <v>180</v>
      </c>
      <c r="D228" s="14" t="s">
        <v>169</v>
      </c>
      <c r="E228" s="14" t="s">
        <v>170</v>
      </c>
      <c r="F228" s="14" t="s">
        <v>200</v>
      </c>
      <c r="G228" s="15">
        <v>30498</v>
      </c>
      <c r="H228" s="15">
        <v>30498</v>
      </c>
      <c r="I228" s="14" t="s">
        <v>50</v>
      </c>
      <c r="J228" s="14" t="s">
        <v>182</v>
      </c>
      <c r="K228" s="14" t="s">
        <v>334</v>
      </c>
      <c r="L228" s="14" t="s">
        <v>174</v>
      </c>
      <c r="M228" s="14" t="s">
        <v>175</v>
      </c>
      <c r="N228" s="14" t="s">
        <v>176</v>
      </c>
      <c r="O228" s="15">
        <v>41974</v>
      </c>
      <c r="P228" s="13">
        <v>201412</v>
      </c>
      <c r="Q228" s="13">
        <v>0</v>
      </c>
      <c r="R228" s="16">
        <v>-38323.410000000003</v>
      </c>
    </row>
    <row r="229" spans="1:18" x14ac:dyDescent="0.25">
      <c r="A229" s="13">
        <v>50781</v>
      </c>
      <c r="B229" s="14" t="s">
        <v>61</v>
      </c>
      <c r="C229" s="14" t="s">
        <v>186</v>
      </c>
      <c r="D229" s="14" t="s">
        <v>169</v>
      </c>
      <c r="E229" s="14" t="s">
        <v>170</v>
      </c>
      <c r="F229" s="14" t="s">
        <v>171</v>
      </c>
      <c r="G229" s="15">
        <v>28307</v>
      </c>
      <c r="H229" s="15">
        <v>28307</v>
      </c>
      <c r="I229" s="14" t="s">
        <v>70</v>
      </c>
      <c r="J229" s="14" t="s">
        <v>182</v>
      </c>
      <c r="K229" s="14" t="s">
        <v>334</v>
      </c>
      <c r="L229" s="14" t="s">
        <v>174</v>
      </c>
      <c r="M229" s="14" t="s">
        <v>175</v>
      </c>
      <c r="N229" s="14" t="s">
        <v>176</v>
      </c>
      <c r="O229" s="15">
        <v>41974</v>
      </c>
      <c r="P229" s="13">
        <v>201412</v>
      </c>
      <c r="Q229" s="13">
        <v>-4</v>
      </c>
      <c r="R229" s="16">
        <v>-203614.29</v>
      </c>
    </row>
    <row r="230" spans="1:18" x14ac:dyDescent="0.25">
      <c r="A230" s="13">
        <v>50782</v>
      </c>
      <c r="B230" s="14" t="s">
        <v>61</v>
      </c>
      <c r="C230" s="14" t="s">
        <v>186</v>
      </c>
      <c r="D230" s="14" t="s">
        <v>169</v>
      </c>
      <c r="E230" s="14" t="s">
        <v>170</v>
      </c>
      <c r="F230" s="14" t="s">
        <v>199</v>
      </c>
      <c r="G230" s="15">
        <v>30133</v>
      </c>
      <c r="H230" s="15">
        <v>30133</v>
      </c>
      <c r="I230" s="14" t="s">
        <v>70</v>
      </c>
      <c r="J230" s="14" t="s">
        <v>182</v>
      </c>
      <c r="K230" s="14" t="s">
        <v>334</v>
      </c>
      <c r="L230" s="14" t="s">
        <v>174</v>
      </c>
      <c r="M230" s="14" t="s">
        <v>175</v>
      </c>
      <c r="N230" s="14" t="s">
        <v>176</v>
      </c>
      <c r="O230" s="15">
        <v>41974</v>
      </c>
      <c r="P230" s="13">
        <v>201412</v>
      </c>
      <c r="Q230" s="13">
        <v>0</v>
      </c>
      <c r="R230" s="16">
        <v>-15297.37</v>
      </c>
    </row>
    <row r="231" spans="1:18" x14ac:dyDescent="0.25">
      <c r="A231" s="13">
        <v>50783</v>
      </c>
      <c r="B231" s="14" t="s">
        <v>61</v>
      </c>
      <c r="C231" s="14" t="s">
        <v>186</v>
      </c>
      <c r="D231" s="14" t="s">
        <v>169</v>
      </c>
      <c r="E231" s="14" t="s">
        <v>170</v>
      </c>
      <c r="F231" s="14" t="s">
        <v>200</v>
      </c>
      <c r="G231" s="15">
        <v>30498</v>
      </c>
      <c r="H231" s="15">
        <v>30498</v>
      </c>
      <c r="I231" s="14" t="s">
        <v>70</v>
      </c>
      <c r="J231" s="14" t="s">
        <v>182</v>
      </c>
      <c r="K231" s="14" t="s">
        <v>334</v>
      </c>
      <c r="L231" s="14" t="s">
        <v>174</v>
      </c>
      <c r="M231" s="14" t="s">
        <v>175</v>
      </c>
      <c r="N231" s="14" t="s">
        <v>176</v>
      </c>
      <c r="O231" s="15">
        <v>41974</v>
      </c>
      <c r="P231" s="13">
        <v>201412</v>
      </c>
      <c r="Q231" s="13">
        <v>0</v>
      </c>
      <c r="R231" s="16">
        <v>-38323.410000000003</v>
      </c>
    </row>
    <row r="232" spans="1:18" x14ac:dyDescent="0.25">
      <c r="A232" s="13">
        <v>50792</v>
      </c>
      <c r="B232" s="14" t="s">
        <v>61</v>
      </c>
      <c r="C232" s="14" t="s">
        <v>186</v>
      </c>
      <c r="D232" s="14" t="s">
        <v>169</v>
      </c>
      <c r="E232" s="14" t="s">
        <v>170</v>
      </c>
      <c r="F232" s="14" t="s">
        <v>251</v>
      </c>
      <c r="G232" s="15">
        <v>33786</v>
      </c>
      <c r="H232" s="15">
        <v>33786</v>
      </c>
      <c r="I232" s="14" t="s">
        <v>70</v>
      </c>
      <c r="J232" s="14" t="s">
        <v>182</v>
      </c>
      <c r="K232" s="14" t="s">
        <v>335</v>
      </c>
      <c r="L232" s="14" t="s">
        <v>174</v>
      </c>
      <c r="M232" s="14" t="s">
        <v>175</v>
      </c>
      <c r="N232" s="14" t="s">
        <v>176</v>
      </c>
      <c r="O232" s="15">
        <v>41974</v>
      </c>
      <c r="P232" s="13">
        <v>201412</v>
      </c>
      <c r="Q232" s="13">
        <v>-1</v>
      </c>
      <c r="R232" s="16">
        <v>-47330.49</v>
      </c>
    </row>
    <row r="233" spans="1:18" x14ac:dyDescent="0.25">
      <c r="A233" s="13">
        <v>50794</v>
      </c>
      <c r="B233" s="14" t="s">
        <v>32</v>
      </c>
      <c r="C233" s="14" t="s">
        <v>180</v>
      </c>
      <c r="D233" s="14" t="s">
        <v>169</v>
      </c>
      <c r="E233" s="14" t="s">
        <v>170</v>
      </c>
      <c r="F233" s="14" t="s">
        <v>251</v>
      </c>
      <c r="G233" s="15">
        <v>33786</v>
      </c>
      <c r="H233" s="15">
        <v>33786</v>
      </c>
      <c r="I233" s="14" t="s">
        <v>50</v>
      </c>
      <c r="J233" s="14" t="s">
        <v>182</v>
      </c>
      <c r="K233" s="14" t="s">
        <v>336</v>
      </c>
      <c r="L233" s="14" t="s">
        <v>174</v>
      </c>
      <c r="M233" s="14" t="s">
        <v>175</v>
      </c>
      <c r="N233" s="14" t="s">
        <v>176</v>
      </c>
      <c r="O233" s="15">
        <v>41974</v>
      </c>
      <c r="P233" s="13">
        <v>201412</v>
      </c>
      <c r="Q233" s="13">
        <v>-600</v>
      </c>
      <c r="R233" s="16">
        <v>-706962.93</v>
      </c>
    </row>
    <row r="234" spans="1:18" x14ac:dyDescent="0.25">
      <c r="A234" s="13">
        <v>50795</v>
      </c>
      <c r="B234" s="14" t="s">
        <v>61</v>
      </c>
      <c r="C234" s="14" t="s">
        <v>186</v>
      </c>
      <c r="D234" s="14" t="s">
        <v>169</v>
      </c>
      <c r="E234" s="14" t="s">
        <v>170</v>
      </c>
      <c r="F234" s="14" t="s">
        <v>251</v>
      </c>
      <c r="G234" s="15">
        <v>33786</v>
      </c>
      <c r="H234" s="15">
        <v>33786</v>
      </c>
      <c r="I234" s="14" t="s">
        <v>70</v>
      </c>
      <c r="J234" s="14" t="s">
        <v>182</v>
      </c>
      <c r="K234" s="14" t="s">
        <v>336</v>
      </c>
      <c r="L234" s="14" t="s">
        <v>174</v>
      </c>
      <c r="M234" s="14" t="s">
        <v>175</v>
      </c>
      <c r="N234" s="14" t="s">
        <v>176</v>
      </c>
      <c r="O234" s="15">
        <v>41974</v>
      </c>
      <c r="P234" s="13">
        <v>201412</v>
      </c>
      <c r="Q234" s="13">
        <v>-600</v>
      </c>
      <c r="R234" s="16">
        <v>-577204.19999999995</v>
      </c>
    </row>
    <row r="235" spans="1:18" x14ac:dyDescent="0.25">
      <c r="A235" s="13">
        <v>50802</v>
      </c>
      <c r="B235" s="14" t="s">
        <v>61</v>
      </c>
      <c r="C235" s="14" t="s">
        <v>186</v>
      </c>
      <c r="D235" s="14" t="s">
        <v>169</v>
      </c>
      <c r="E235" s="14" t="s">
        <v>170</v>
      </c>
      <c r="F235" s="14" t="s">
        <v>251</v>
      </c>
      <c r="G235" s="15">
        <v>33786</v>
      </c>
      <c r="H235" s="15">
        <v>33786</v>
      </c>
      <c r="I235" s="14" t="s">
        <v>70</v>
      </c>
      <c r="J235" s="14" t="s">
        <v>182</v>
      </c>
      <c r="K235" s="14" t="s">
        <v>337</v>
      </c>
      <c r="L235" s="14" t="s">
        <v>174</v>
      </c>
      <c r="M235" s="14" t="s">
        <v>175</v>
      </c>
      <c r="N235" s="14" t="s">
        <v>176</v>
      </c>
      <c r="O235" s="15">
        <v>41974</v>
      </c>
      <c r="P235" s="13">
        <v>201412</v>
      </c>
      <c r="Q235" s="13">
        <v>-2</v>
      </c>
      <c r="R235" s="16">
        <v>-141991.49</v>
      </c>
    </row>
    <row r="236" spans="1:18" x14ac:dyDescent="0.25">
      <c r="A236" s="13">
        <v>50808</v>
      </c>
      <c r="B236" s="14" t="s">
        <v>32</v>
      </c>
      <c r="C236" s="14" t="s">
        <v>180</v>
      </c>
      <c r="D236" s="14" t="s">
        <v>169</v>
      </c>
      <c r="E236" s="14" t="s">
        <v>170</v>
      </c>
      <c r="F236" s="14" t="s">
        <v>251</v>
      </c>
      <c r="G236" s="15">
        <v>33786</v>
      </c>
      <c r="H236" s="15">
        <v>33786</v>
      </c>
      <c r="I236" s="14" t="s">
        <v>50</v>
      </c>
      <c r="J236" s="14" t="s">
        <v>182</v>
      </c>
      <c r="K236" s="14" t="s">
        <v>338</v>
      </c>
      <c r="L236" s="14" t="s">
        <v>174</v>
      </c>
      <c r="M236" s="14" t="s">
        <v>175</v>
      </c>
      <c r="N236" s="14" t="s">
        <v>176</v>
      </c>
      <c r="O236" s="15">
        <v>41974</v>
      </c>
      <c r="P236" s="13">
        <v>201412</v>
      </c>
      <c r="Q236" s="13">
        <v>-4</v>
      </c>
      <c r="R236" s="16">
        <v>-884231.73</v>
      </c>
    </row>
    <row r="237" spans="1:18" x14ac:dyDescent="0.25">
      <c r="A237" s="13">
        <v>50810</v>
      </c>
      <c r="B237" s="14" t="s">
        <v>61</v>
      </c>
      <c r="C237" s="14" t="s">
        <v>186</v>
      </c>
      <c r="D237" s="14" t="s">
        <v>169</v>
      </c>
      <c r="E237" s="14" t="s">
        <v>170</v>
      </c>
      <c r="F237" s="14" t="s">
        <v>251</v>
      </c>
      <c r="G237" s="15">
        <v>33786</v>
      </c>
      <c r="H237" s="15">
        <v>33786</v>
      </c>
      <c r="I237" s="14" t="s">
        <v>70</v>
      </c>
      <c r="J237" s="14" t="s">
        <v>182</v>
      </c>
      <c r="K237" s="14" t="s">
        <v>338</v>
      </c>
      <c r="L237" s="14" t="s">
        <v>174</v>
      </c>
      <c r="M237" s="14" t="s">
        <v>175</v>
      </c>
      <c r="N237" s="14" t="s">
        <v>176</v>
      </c>
      <c r="O237" s="15">
        <v>41974</v>
      </c>
      <c r="P237" s="13">
        <v>201412</v>
      </c>
      <c r="Q237" s="13">
        <v>-4</v>
      </c>
      <c r="R237" s="16">
        <v>-886633.93</v>
      </c>
    </row>
    <row r="238" spans="1:18" x14ac:dyDescent="0.25">
      <c r="A238" s="13">
        <v>50816</v>
      </c>
      <c r="B238" s="14" t="s">
        <v>32</v>
      </c>
      <c r="C238" s="14" t="s">
        <v>180</v>
      </c>
      <c r="D238" s="14" t="s">
        <v>169</v>
      </c>
      <c r="E238" s="14" t="s">
        <v>170</v>
      </c>
      <c r="F238" s="14" t="s">
        <v>251</v>
      </c>
      <c r="G238" s="15">
        <v>33786</v>
      </c>
      <c r="H238" s="15">
        <v>33786</v>
      </c>
      <c r="I238" s="14" t="s">
        <v>50</v>
      </c>
      <c r="J238" s="14" t="s">
        <v>182</v>
      </c>
      <c r="K238" s="14" t="s">
        <v>339</v>
      </c>
      <c r="L238" s="14" t="s">
        <v>174</v>
      </c>
      <c r="M238" s="14" t="s">
        <v>175</v>
      </c>
      <c r="N238" s="14" t="s">
        <v>176</v>
      </c>
      <c r="O238" s="15">
        <v>41974</v>
      </c>
      <c r="P238" s="13">
        <v>201412</v>
      </c>
      <c r="Q238" s="13">
        <v>-4</v>
      </c>
      <c r="R238" s="16">
        <v>-2653776.15</v>
      </c>
    </row>
    <row r="239" spans="1:18" x14ac:dyDescent="0.25">
      <c r="A239" s="13">
        <v>50818</v>
      </c>
      <c r="B239" s="14" t="s">
        <v>61</v>
      </c>
      <c r="C239" s="14" t="s">
        <v>186</v>
      </c>
      <c r="D239" s="14" t="s">
        <v>169</v>
      </c>
      <c r="E239" s="14" t="s">
        <v>170</v>
      </c>
      <c r="F239" s="14" t="s">
        <v>251</v>
      </c>
      <c r="G239" s="15">
        <v>33786</v>
      </c>
      <c r="H239" s="15">
        <v>33786</v>
      </c>
      <c r="I239" s="14" t="s">
        <v>70</v>
      </c>
      <c r="J239" s="14" t="s">
        <v>182</v>
      </c>
      <c r="K239" s="14" t="s">
        <v>339</v>
      </c>
      <c r="L239" s="14" t="s">
        <v>174</v>
      </c>
      <c r="M239" s="14" t="s">
        <v>175</v>
      </c>
      <c r="N239" s="14" t="s">
        <v>176</v>
      </c>
      <c r="O239" s="15">
        <v>41974</v>
      </c>
      <c r="P239" s="13">
        <v>201412</v>
      </c>
      <c r="Q239" s="13">
        <v>-4</v>
      </c>
      <c r="R239" s="16">
        <v>-2660985.7000000002</v>
      </c>
    </row>
    <row r="240" spans="1:18" x14ac:dyDescent="0.25">
      <c r="A240" s="13">
        <v>50825</v>
      </c>
      <c r="B240" s="14" t="s">
        <v>32</v>
      </c>
      <c r="C240" s="14" t="s">
        <v>180</v>
      </c>
      <c r="D240" s="14" t="s">
        <v>169</v>
      </c>
      <c r="E240" s="14" t="s">
        <v>170</v>
      </c>
      <c r="F240" s="14" t="s">
        <v>251</v>
      </c>
      <c r="G240" s="15">
        <v>33786</v>
      </c>
      <c r="H240" s="15">
        <v>33786</v>
      </c>
      <c r="I240" s="14" t="s">
        <v>50</v>
      </c>
      <c r="J240" s="14" t="s">
        <v>182</v>
      </c>
      <c r="K240" s="14" t="s">
        <v>340</v>
      </c>
      <c r="L240" s="14" t="s">
        <v>174</v>
      </c>
      <c r="M240" s="14" t="s">
        <v>175</v>
      </c>
      <c r="N240" s="14" t="s">
        <v>176</v>
      </c>
      <c r="O240" s="15">
        <v>41974</v>
      </c>
      <c r="P240" s="13">
        <v>201412</v>
      </c>
      <c r="Q240" s="13">
        <v>-4</v>
      </c>
      <c r="R240" s="16">
        <v>-6193945.9500000002</v>
      </c>
    </row>
    <row r="241" spans="1:18" x14ac:dyDescent="0.25">
      <c r="A241" s="13">
        <v>50828</v>
      </c>
      <c r="B241" s="14" t="s">
        <v>61</v>
      </c>
      <c r="C241" s="14" t="s">
        <v>186</v>
      </c>
      <c r="D241" s="14" t="s">
        <v>169</v>
      </c>
      <c r="E241" s="14" t="s">
        <v>170</v>
      </c>
      <c r="F241" s="14" t="s">
        <v>251</v>
      </c>
      <c r="G241" s="15">
        <v>33786</v>
      </c>
      <c r="H241" s="15">
        <v>33786</v>
      </c>
      <c r="I241" s="14" t="s">
        <v>70</v>
      </c>
      <c r="J241" s="14" t="s">
        <v>182</v>
      </c>
      <c r="K241" s="14" t="s">
        <v>340</v>
      </c>
      <c r="L241" s="14" t="s">
        <v>174</v>
      </c>
      <c r="M241" s="14" t="s">
        <v>175</v>
      </c>
      <c r="N241" s="14" t="s">
        <v>176</v>
      </c>
      <c r="O241" s="15">
        <v>41974</v>
      </c>
      <c r="P241" s="13">
        <v>201412</v>
      </c>
      <c r="Q241" s="13">
        <v>-4</v>
      </c>
      <c r="R241" s="16">
        <v>-6210773.1299999999</v>
      </c>
    </row>
    <row r="242" spans="1:18" x14ac:dyDescent="0.25">
      <c r="A242" s="13">
        <v>50834</v>
      </c>
      <c r="B242" s="14" t="s">
        <v>32</v>
      </c>
      <c r="C242" s="14" t="s">
        <v>180</v>
      </c>
      <c r="D242" s="14" t="s">
        <v>169</v>
      </c>
      <c r="E242" s="14" t="s">
        <v>170</v>
      </c>
      <c r="F242" s="14" t="s">
        <v>251</v>
      </c>
      <c r="G242" s="15">
        <v>33786</v>
      </c>
      <c r="H242" s="15">
        <v>33786</v>
      </c>
      <c r="I242" s="14" t="s">
        <v>50</v>
      </c>
      <c r="J242" s="14" t="s">
        <v>182</v>
      </c>
      <c r="K242" s="14" t="s">
        <v>341</v>
      </c>
      <c r="L242" s="14" t="s">
        <v>174</v>
      </c>
      <c r="M242" s="14" t="s">
        <v>175</v>
      </c>
      <c r="N242" s="14" t="s">
        <v>176</v>
      </c>
      <c r="O242" s="15">
        <v>41974</v>
      </c>
      <c r="P242" s="13">
        <v>201412</v>
      </c>
      <c r="Q242" s="13">
        <v>-2</v>
      </c>
      <c r="R242" s="16">
        <v>-4778959</v>
      </c>
    </row>
    <row r="243" spans="1:18" x14ac:dyDescent="0.25">
      <c r="A243" s="13">
        <v>50836</v>
      </c>
      <c r="B243" s="14" t="s">
        <v>61</v>
      </c>
      <c r="C243" s="14" t="s">
        <v>186</v>
      </c>
      <c r="D243" s="14" t="s">
        <v>169</v>
      </c>
      <c r="E243" s="14" t="s">
        <v>170</v>
      </c>
      <c r="F243" s="14" t="s">
        <v>251</v>
      </c>
      <c r="G243" s="15">
        <v>33786</v>
      </c>
      <c r="H243" s="15">
        <v>33786</v>
      </c>
      <c r="I243" s="14" t="s">
        <v>70</v>
      </c>
      <c r="J243" s="14" t="s">
        <v>182</v>
      </c>
      <c r="K243" s="14" t="s">
        <v>341</v>
      </c>
      <c r="L243" s="14" t="s">
        <v>174</v>
      </c>
      <c r="M243" s="14" t="s">
        <v>175</v>
      </c>
      <c r="N243" s="14" t="s">
        <v>176</v>
      </c>
      <c r="O243" s="15">
        <v>41974</v>
      </c>
      <c r="P243" s="13">
        <v>201412</v>
      </c>
      <c r="Q243" s="13">
        <v>-4</v>
      </c>
      <c r="R243" s="16">
        <v>-4771916.0599999996</v>
      </c>
    </row>
    <row r="244" spans="1:18" x14ac:dyDescent="0.25">
      <c r="A244" s="13">
        <v>50841</v>
      </c>
      <c r="B244" s="14" t="s">
        <v>32</v>
      </c>
      <c r="C244" s="14" t="s">
        <v>180</v>
      </c>
      <c r="D244" s="14" t="s">
        <v>169</v>
      </c>
      <c r="E244" s="14" t="s">
        <v>170</v>
      </c>
      <c r="F244" s="14" t="s">
        <v>181</v>
      </c>
      <c r="G244" s="15">
        <v>28672</v>
      </c>
      <c r="H244" s="15">
        <v>28672</v>
      </c>
      <c r="I244" s="14" t="s">
        <v>50</v>
      </c>
      <c r="J244" s="14" t="s">
        <v>182</v>
      </c>
      <c r="K244" s="14" t="s">
        <v>342</v>
      </c>
      <c r="L244" s="14" t="s">
        <v>174</v>
      </c>
      <c r="M244" s="14" t="s">
        <v>175</v>
      </c>
      <c r="N244" s="14" t="s">
        <v>176</v>
      </c>
      <c r="O244" s="15">
        <v>41974</v>
      </c>
      <c r="P244" s="13">
        <v>201412</v>
      </c>
      <c r="Q244" s="13">
        <v>-2</v>
      </c>
      <c r="R244" s="16">
        <v>-162642.84</v>
      </c>
    </row>
    <row r="245" spans="1:18" x14ac:dyDescent="0.25">
      <c r="A245" s="13">
        <v>50842</v>
      </c>
      <c r="B245" s="14" t="s">
        <v>32</v>
      </c>
      <c r="C245" s="14" t="s">
        <v>180</v>
      </c>
      <c r="D245" s="14" t="s">
        <v>169</v>
      </c>
      <c r="E245" s="14" t="s">
        <v>170</v>
      </c>
      <c r="F245" s="14" t="s">
        <v>251</v>
      </c>
      <c r="G245" s="15">
        <v>33786</v>
      </c>
      <c r="H245" s="15">
        <v>33786</v>
      </c>
      <c r="I245" s="14" t="s">
        <v>50</v>
      </c>
      <c r="J245" s="14" t="s">
        <v>182</v>
      </c>
      <c r="K245" s="14" t="s">
        <v>342</v>
      </c>
      <c r="L245" s="14" t="s">
        <v>174</v>
      </c>
      <c r="M245" s="14" t="s">
        <v>175</v>
      </c>
      <c r="N245" s="14" t="s">
        <v>176</v>
      </c>
      <c r="O245" s="15">
        <v>41974</v>
      </c>
      <c r="P245" s="13">
        <v>201412</v>
      </c>
      <c r="Q245" s="13">
        <v>0</v>
      </c>
      <c r="R245" s="16">
        <v>-1216088.8700000001</v>
      </c>
    </row>
    <row r="246" spans="1:18" x14ac:dyDescent="0.25">
      <c r="A246" s="13">
        <v>50843</v>
      </c>
      <c r="B246" s="14" t="s">
        <v>61</v>
      </c>
      <c r="C246" s="14" t="s">
        <v>186</v>
      </c>
      <c r="D246" s="14" t="s">
        <v>169</v>
      </c>
      <c r="E246" s="14" t="s">
        <v>170</v>
      </c>
      <c r="F246" s="14" t="s">
        <v>171</v>
      </c>
      <c r="G246" s="15">
        <v>28307</v>
      </c>
      <c r="H246" s="15">
        <v>28307</v>
      </c>
      <c r="I246" s="14" t="s">
        <v>70</v>
      </c>
      <c r="J246" s="14" t="s">
        <v>182</v>
      </c>
      <c r="K246" s="14" t="s">
        <v>342</v>
      </c>
      <c r="L246" s="14" t="s">
        <v>174</v>
      </c>
      <c r="M246" s="14" t="s">
        <v>175</v>
      </c>
      <c r="N246" s="14" t="s">
        <v>176</v>
      </c>
      <c r="O246" s="15">
        <v>41974</v>
      </c>
      <c r="P246" s="13">
        <v>201412</v>
      </c>
      <c r="Q246" s="13">
        <v>-2</v>
      </c>
      <c r="R246" s="16">
        <v>-173909.79</v>
      </c>
    </row>
    <row r="247" spans="1:18" x14ac:dyDescent="0.25">
      <c r="A247" s="13">
        <v>50844</v>
      </c>
      <c r="B247" s="14" t="s">
        <v>61</v>
      </c>
      <c r="C247" s="14" t="s">
        <v>186</v>
      </c>
      <c r="D247" s="14" t="s">
        <v>169</v>
      </c>
      <c r="E247" s="14" t="s">
        <v>170</v>
      </c>
      <c r="F247" s="14" t="s">
        <v>251</v>
      </c>
      <c r="G247" s="15">
        <v>33786</v>
      </c>
      <c r="H247" s="15">
        <v>33786</v>
      </c>
      <c r="I247" s="14" t="s">
        <v>70</v>
      </c>
      <c r="J247" s="14" t="s">
        <v>182</v>
      </c>
      <c r="K247" s="14" t="s">
        <v>342</v>
      </c>
      <c r="L247" s="14" t="s">
        <v>174</v>
      </c>
      <c r="M247" s="14" t="s">
        <v>175</v>
      </c>
      <c r="N247" s="14" t="s">
        <v>176</v>
      </c>
      <c r="O247" s="15">
        <v>41974</v>
      </c>
      <c r="P247" s="13">
        <v>201412</v>
      </c>
      <c r="Q247" s="13">
        <v>0</v>
      </c>
      <c r="R247" s="16">
        <v>-1219392.6299999999</v>
      </c>
    </row>
    <row r="248" spans="1:18" x14ac:dyDescent="0.25">
      <c r="A248" s="13">
        <v>50871</v>
      </c>
      <c r="B248" s="14" t="s">
        <v>32</v>
      </c>
      <c r="C248" s="14" t="s">
        <v>180</v>
      </c>
      <c r="D248" s="14" t="s">
        <v>169</v>
      </c>
      <c r="E248" s="14" t="s">
        <v>170</v>
      </c>
      <c r="F248" s="14" t="s">
        <v>275</v>
      </c>
      <c r="G248" s="15">
        <v>36708</v>
      </c>
      <c r="H248" s="15">
        <v>36708</v>
      </c>
      <c r="I248" s="14" t="s">
        <v>50</v>
      </c>
      <c r="J248" s="14" t="s">
        <v>182</v>
      </c>
      <c r="K248" s="14" t="s">
        <v>343</v>
      </c>
      <c r="L248" s="14" t="s">
        <v>174</v>
      </c>
      <c r="M248" s="14" t="s">
        <v>175</v>
      </c>
      <c r="N248" s="14" t="s">
        <v>176</v>
      </c>
      <c r="O248" s="15">
        <v>41974</v>
      </c>
      <c r="P248" s="13">
        <v>201412</v>
      </c>
      <c r="Q248" s="13">
        <v>-1</v>
      </c>
      <c r="R248" s="16">
        <v>-514933.64</v>
      </c>
    </row>
    <row r="249" spans="1:18" x14ac:dyDescent="0.25">
      <c r="A249" s="13">
        <v>50873</v>
      </c>
      <c r="B249" s="14" t="s">
        <v>61</v>
      </c>
      <c r="C249" s="14" t="s">
        <v>186</v>
      </c>
      <c r="D249" s="14" t="s">
        <v>169</v>
      </c>
      <c r="E249" s="14" t="s">
        <v>170</v>
      </c>
      <c r="F249" s="14" t="s">
        <v>275</v>
      </c>
      <c r="G249" s="15">
        <v>36708</v>
      </c>
      <c r="H249" s="15">
        <v>36708</v>
      </c>
      <c r="I249" s="14" t="s">
        <v>70</v>
      </c>
      <c r="J249" s="14" t="s">
        <v>182</v>
      </c>
      <c r="K249" s="14" t="s">
        <v>343</v>
      </c>
      <c r="L249" s="14" t="s">
        <v>174</v>
      </c>
      <c r="M249" s="14" t="s">
        <v>175</v>
      </c>
      <c r="N249" s="14" t="s">
        <v>176</v>
      </c>
      <c r="O249" s="15">
        <v>41974</v>
      </c>
      <c r="P249" s="13">
        <v>201412</v>
      </c>
      <c r="Q249" s="13">
        <v>-1</v>
      </c>
      <c r="R249" s="16">
        <v>-351370.02</v>
      </c>
    </row>
    <row r="250" spans="1:18" x14ac:dyDescent="0.25">
      <c r="A250" s="13">
        <v>50877</v>
      </c>
      <c r="B250" s="14" t="s">
        <v>32</v>
      </c>
      <c r="C250" s="14" t="s">
        <v>180</v>
      </c>
      <c r="D250" s="14" t="s">
        <v>169</v>
      </c>
      <c r="E250" s="14" t="s">
        <v>170</v>
      </c>
      <c r="F250" s="14" t="s">
        <v>181</v>
      </c>
      <c r="G250" s="15">
        <v>28672</v>
      </c>
      <c r="H250" s="15">
        <v>28672</v>
      </c>
      <c r="I250" s="14" t="s">
        <v>50</v>
      </c>
      <c r="J250" s="14" t="s">
        <v>182</v>
      </c>
      <c r="K250" s="14" t="s">
        <v>344</v>
      </c>
      <c r="L250" s="14" t="s">
        <v>174</v>
      </c>
      <c r="M250" s="14" t="s">
        <v>175</v>
      </c>
      <c r="N250" s="14" t="s">
        <v>176</v>
      </c>
      <c r="O250" s="15">
        <v>41974</v>
      </c>
      <c r="P250" s="13">
        <v>201412</v>
      </c>
      <c r="Q250" s="13">
        <v>0</v>
      </c>
      <c r="R250" s="16">
        <v>-1388.04</v>
      </c>
    </row>
    <row r="251" spans="1:18" x14ac:dyDescent="0.25">
      <c r="A251" s="13">
        <v>50878</v>
      </c>
      <c r="B251" s="14" t="s">
        <v>32</v>
      </c>
      <c r="C251" s="14" t="s">
        <v>180</v>
      </c>
      <c r="D251" s="14" t="s">
        <v>169</v>
      </c>
      <c r="E251" s="14" t="s">
        <v>170</v>
      </c>
      <c r="F251" s="14" t="s">
        <v>199</v>
      </c>
      <c r="G251" s="15">
        <v>30133</v>
      </c>
      <c r="H251" s="15">
        <v>30133</v>
      </c>
      <c r="I251" s="14" t="s">
        <v>50</v>
      </c>
      <c r="J251" s="14" t="s">
        <v>182</v>
      </c>
      <c r="K251" s="14" t="s">
        <v>344</v>
      </c>
      <c r="L251" s="14" t="s">
        <v>174</v>
      </c>
      <c r="M251" s="14" t="s">
        <v>175</v>
      </c>
      <c r="N251" s="14" t="s">
        <v>176</v>
      </c>
      <c r="O251" s="15">
        <v>41974</v>
      </c>
      <c r="P251" s="13">
        <v>201412</v>
      </c>
      <c r="Q251" s="13">
        <v>0</v>
      </c>
      <c r="R251" s="16">
        <v>-2101.98</v>
      </c>
    </row>
    <row r="252" spans="1:18" x14ac:dyDescent="0.25">
      <c r="A252" s="13">
        <v>50879</v>
      </c>
      <c r="B252" s="14" t="s">
        <v>32</v>
      </c>
      <c r="C252" s="14" t="s">
        <v>180</v>
      </c>
      <c r="D252" s="14" t="s">
        <v>169</v>
      </c>
      <c r="E252" s="14" t="s">
        <v>170</v>
      </c>
      <c r="F252" s="14" t="s">
        <v>256</v>
      </c>
      <c r="G252" s="15">
        <v>31229</v>
      </c>
      <c r="H252" s="15">
        <v>31229</v>
      </c>
      <c r="I252" s="14" t="s">
        <v>50</v>
      </c>
      <c r="J252" s="14" t="s">
        <v>182</v>
      </c>
      <c r="K252" s="14" t="s">
        <v>344</v>
      </c>
      <c r="L252" s="14" t="s">
        <v>174</v>
      </c>
      <c r="M252" s="14" t="s">
        <v>175</v>
      </c>
      <c r="N252" s="14" t="s">
        <v>176</v>
      </c>
      <c r="O252" s="15">
        <v>41974</v>
      </c>
      <c r="P252" s="13">
        <v>201412</v>
      </c>
      <c r="Q252" s="13">
        <v>0</v>
      </c>
      <c r="R252" s="16">
        <v>-6835.3</v>
      </c>
    </row>
    <row r="253" spans="1:18" x14ac:dyDescent="0.25">
      <c r="A253" s="13">
        <v>50880</v>
      </c>
      <c r="B253" s="14" t="s">
        <v>32</v>
      </c>
      <c r="C253" s="14" t="s">
        <v>180</v>
      </c>
      <c r="D253" s="14" t="s">
        <v>169</v>
      </c>
      <c r="E253" s="14" t="s">
        <v>170</v>
      </c>
      <c r="F253" s="14" t="s">
        <v>251</v>
      </c>
      <c r="G253" s="15">
        <v>33786</v>
      </c>
      <c r="H253" s="15">
        <v>33786</v>
      </c>
      <c r="I253" s="14" t="s">
        <v>50</v>
      </c>
      <c r="J253" s="14" t="s">
        <v>182</v>
      </c>
      <c r="K253" s="14" t="s">
        <v>344</v>
      </c>
      <c r="L253" s="14" t="s">
        <v>174</v>
      </c>
      <c r="M253" s="14" t="s">
        <v>175</v>
      </c>
      <c r="N253" s="14" t="s">
        <v>176</v>
      </c>
      <c r="O253" s="15">
        <v>41974</v>
      </c>
      <c r="P253" s="13">
        <v>201412</v>
      </c>
      <c r="Q253" s="13">
        <v>-2</v>
      </c>
      <c r="R253" s="16">
        <v>-249973.83</v>
      </c>
    </row>
    <row r="254" spans="1:18" x14ac:dyDescent="0.25">
      <c r="A254" s="13">
        <v>50882</v>
      </c>
      <c r="B254" s="14" t="s">
        <v>61</v>
      </c>
      <c r="C254" s="14" t="s">
        <v>186</v>
      </c>
      <c r="D254" s="14" t="s">
        <v>169</v>
      </c>
      <c r="E254" s="14" t="s">
        <v>170</v>
      </c>
      <c r="F254" s="14" t="s">
        <v>181</v>
      </c>
      <c r="G254" s="15">
        <v>28672</v>
      </c>
      <c r="H254" s="15">
        <v>28672</v>
      </c>
      <c r="I254" s="14" t="s">
        <v>70</v>
      </c>
      <c r="J254" s="14" t="s">
        <v>182</v>
      </c>
      <c r="K254" s="14" t="s">
        <v>344</v>
      </c>
      <c r="L254" s="14" t="s">
        <v>174</v>
      </c>
      <c r="M254" s="14" t="s">
        <v>175</v>
      </c>
      <c r="N254" s="14" t="s">
        <v>176</v>
      </c>
      <c r="O254" s="15">
        <v>41974</v>
      </c>
      <c r="P254" s="13">
        <v>201412</v>
      </c>
      <c r="Q254" s="13">
        <v>0</v>
      </c>
      <c r="R254" s="16">
        <v>-2082.0500000000002</v>
      </c>
    </row>
    <row r="255" spans="1:18" x14ac:dyDescent="0.25">
      <c r="A255" s="13">
        <v>50883</v>
      </c>
      <c r="B255" s="14" t="s">
        <v>61</v>
      </c>
      <c r="C255" s="14" t="s">
        <v>186</v>
      </c>
      <c r="D255" s="14" t="s">
        <v>169</v>
      </c>
      <c r="E255" s="14" t="s">
        <v>170</v>
      </c>
      <c r="F255" s="14" t="s">
        <v>199</v>
      </c>
      <c r="G255" s="15">
        <v>30133</v>
      </c>
      <c r="H255" s="15">
        <v>30133</v>
      </c>
      <c r="I255" s="14" t="s">
        <v>70</v>
      </c>
      <c r="J255" s="14" t="s">
        <v>182</v>
      </c>
      <c r="K255" s="14" t="s">
        <v>344</v>
      </c>
      <c r="L255" s="14" t="s">
        <v>174</v>
      </c>
      <c r="M255" s="14" t="s">
        <v>175</v>
      </c>
      <c r="N255" s="14" t="s">
        <v>176</v>
      </c>
      <c r="O255" s="15">
        <v>41974</v>
      </c>
      <c r="P255" s="13">
        <v>201412</v>
      </c>
      <c r="Q255" s="13">
        <v>0</v>
      </c>
      <c r="R255" s="16">
        <v>-2101.9899999999998</v>
      </c>
    </row>
    <row r="256" spans="1:18" x14ac:dyDescent="0.25">
      <c r="A256" s="13">
        <v>50884</v>
      </c>
      <c r="B256" s="14" t="s">
        <v>61</v>
      </c>
      <c r="C256" s="14" t="s">
        <v>186</v>
      </c>
      <c r="D256" s="14" t="s">
        <v>169</v>
      </c>
      <c r="E256" s="14" t="s">
        <v>170</v>
      </c>
      <c r="F256" s="14" t="s">
        <v>256</v>
      </c>
      <c r="G256" s="15">
        <v>31229</v>
      </c>
      <c r="H256" s="15">
        <v>31229</v>
      </c>
      <c r="I256" s="14" t="s">
        <v>70</v>
      </c>
      <c r="J256" s="14" t="s">
        <v>182</v>
      </c>
      <c r="K256" s="14" t="s">
        <v>344</v>
      </c>
      <c r="L256" s="14" t="s">
        <v>174</v>
      </c>
      <c r="M256" s="14" t="s">
        <v>175</v>
      </c>
      <c r="N256" s="14" t="s">
        <v>176</v>
      </c>
      <c r="O256" s="15">
        <v>41974</v>
      </c>
      <c r="P256" s="13">
        <v>201412</v>
      </c>
      <c r="Q256" s="13">
        <v>0</v>
      </c>
      <c r="R256" s="16">
        <v>-6835.29</v>
      </c>
    </row>
    <row r="257" spans="1:18" x14ac:dyDescent="0.25">
      <c r="A257" s="13">
        <v>50885</v>
      </c>
      <c r="B257" s="14" t="s">
        <v>61</v>
      </c>
      <c r="C257" s="14" t="s">
        <v>186</v>
      </c>
      <c r="D257" s="14" t="s">
        <v>169</v>
      </c>
      <c r="E257" s="14" t="s">
        <v>170</v>
      </c>
      <c r="F257" s="14" t="s">
        <v>251</v>
      </c>
      <c r="G257" s="15">
        <v>33786</v>
      </c>
      <c r="H257" s="15">
        <v>33786</v>
      </c>
      <c r="I257" s="14" t="s">
        <v>70</v>
      </c>
      <c r="J257" s="14" t="s">
        <v>182</v>
      </c>
      <c r="K257" s="14" t="s">
        <v>344</v>
      </c>
      <c r="L257" s="14" t="s">
        <v>174</v>
      </c>
      <c r="M257" s="14" t="s">
        <v>175</v>
      </c>
      <c r="N257" s="14" t="s">
        <v>176</v>
      </c>
      <c r="O257" s="15">
        <v>41974</v>
      </c>
      <c r="P257" s="13">
        <v>201412</v>
      </c>
      <c r="Q257" s="13">
        <v>-2</v>
      </c>
      <c r="R257" s="16">
        <v>-250652.93</v>
      </c>
    </row>
    <row r="258" spans="1:18" x14ac:dyDescent="0.25">
      <c r="A258" s="13">
        <v>50892</v>
      </c>
      <c r="B258" s="14" t="s">
        <v>32</v>
      </c>
      <c r="C258" s="14" t="s">
        <v>180</v>
      </c>
      <c r="D258" s="14" t="s">
        <v>169</v>
      </c>
      <c r="E258" s="14" t="s">
        <v>170</v>
      </c>
      <c r="F258" s="14" t="s">
        <v>181</v>
      </c>
      <c r="G258" s="15">
        <v>28672</v>
      </c>
      <c r="H258" s="15">
        <v>28672</v>
      </c>
      <c r="I258" s="14" t="s">
        <v>50</v>
      </c>
      <c r="J258" s="14" t="s">
        <v>182</v>
      </c>
      <c r="K258" s="14" t="s">
        <v>345</v>
      </c>
      <c r="L258" s="14" t="s">
        <v>174</v>
      </c>
      <c r="M258" s="14" t="s">
        <v>175</v>
      </c>
      <c r="N258" s="14" t="s">
        <v>176</v>
      </c>
      <c r="O258" s="15">
        <v>41974</v>
      </c>
      <c r="P258" s="13">
        <v>201412</v>
      </c>
      <c r="Q258" s="13">
        <v>-598</v>
      </c>
      <c r="R258" s="16">
        <v>-222797.31</v>
      </c>
    </row>
    <row r="259" spans="1:18" x14ac:dyDescent="0.25">
      <c r="A259" s="13">
        <v>50893</v>
      </c>
      <c r="B259" s="14" t="s">
        <v>32</v>
      </c>
      <c r="C259" s="14" t="s">
        <v>180</v>
      </c>
      <c r="D259" s="14" t="s">
        <v>169</v>
      </c>
      <c r="E259" s="14" t="s">
        <v>170</v>
      </c>
      <c r="F259" s="14" t="s">
        <v>199</v>
      </c>
      <c r="G259" s="15">
        <v>30133</v>
      </c>
      <c r="H259" s="15">
        <v>30133</v>
      </c>
      <c r="I259" s="14" t="s">
        <v>50</v>
      </c>
      <c r="J259" s="14" t="s">
        <v>182</v>
      </c>
      <c r="K259" s="14" t="s">
        <v>345</v>
      </c>
      <c r="L259" s="14" t="s">
        <v>174</v>
      </c>
      <c r="M259" s="14" t="s">
        <v>175</v>
      </c>
      <c r="N259" s="14" t="s">
        <v>176</v>
      </c>
      <c r="O259" s="15">
        <v>41974</v>
      </c>
      <c r="P259" s="13">
        <v>201412</v>
      </c>
      <c r="Q259" s="13">
        <v>0</v>
      </c>
      <c r="R259" s="16">
        <v>-15051.19</v>
      </c>
    </row>
    <row r="260" spans="1:18" x14ac:dyDescent="0.25">
      <c r="A260" s="13">
        <v>50894</v>
      </c>
      <c r="B260" s="14" t="s">
        <v>61</v>
      </c>
      <c r="C260" s="14" t="s">
        <v>186</v>
      </c>
      <c r="D260" s="14" t="s">
        <v>169</v>
      </c>
      <c r="E260" s="14" t="s">
        <v>170</v>
      </c>
      <c r="F260" s="14" t="s">
        <v>171</v>
      </c>
      <c r="G260" s="15">
        <v>28307</v>
      </c>
      <c r="H260" s="15">
        <v>28307</v>
      </c>
      <c r="I260" s="14" t="s">
        <v>70</v>
      </c>
      <c r="J260" s="14" t="s">
        <v>182</v>
      </c>
      <c r="K260" s="14" t="s">
        <v>345</v>
      </c>
      <c r="L260" s="14" t="s">
        <v>174</v>
      </c>
      <c r="M260" s="14" t="s">
        <v>175</v>
      </c>
      <c r="N260" s="14" t="s">
        <v>176</v>
      </c>
      <c r="O260" s="15">
        <v>41974</v>
      </c>
      <c r="P260" s="13">
        <v>201412</v>
      </c>
      <c r="Q260" s="13">
        <v>-598</v>
      </c>
      <c r="R260" s="16">
        <v>-217039.55</v>
      </c>
    </row>
    <row r="261" spans="1:18" x14ac:dyDescent="0.25">
      <c r="A261" s="13">
        <v>50895</v>
      </c>
      <c r="B261" s="14" t="s">
        <v>61</v>
      </c>
      <c r="C261" s="14" t="s">
        <v>186</v>
      </c>
      <c r="D261" s="14" t="s">
        <v>169</v>
      </c>
      <c r="E261" s="14" t="s">
        <v>170</v>
      </c>
      <c r="F261" s="14" t="s">
        <v>199</v>
      </c>
      <c r="G261" s="15">
        <v>30133</v>
      </c>
      <c r="H261" s="15">
        <v>30133</v>
      </c>
      <c r="I261" s="14" t="s">
        <v>70</v>
      </c>
      <c r="J261" s="14" t="s">
        <v>182</v>
      </c>
      <c r="K261" s="14" t="s">
        <v>345</v>
      </c>
      <c r="L261" s="14" t="s">
        <v>174</v>
      </c>
      <c r="M261" s="14" t="s">
        <v>175</v>
      </c>
      <c r="N261" s="14" t="s">
        <v>176</v>
      </c>
      <c r="O261" s="15">
        <v>41974</v>
      </c>
      <c r="P261" s="13">
        <v>201412</v>
      </c>
      <c r="Q261" s="13">
        <v>0</v>
      </c>
      <c r="R261" s="16">
        <v>-15051.2</v>
      </c>
    </row>
    <row r="262" spans="1:18" x14ac:dyDescent="0.25">
      <c r="A262" s="13">
        <v>50902</v>
      </c>
      <c r="B262" s="14" t="s">
        <v>32</v>
      </c>
      <c r="C262" s="14" t="s">
        <v>180</v>
      </c>
      <c r="D262" s="14" t="s">
        <v>169</v>
      </c>
      <c r="E262" s="14" t="s">
        <v>170</v>
      </c>
      <c r="F262" s="14" t="s">
        <v>181</v>
      </c>
      <c r="G262" s="15">
        <v>28672</v>
      </c>
      <c r="H262" s="15">
        <v>28672</v>
      </c>
      <c r="I262" s="14" t="s">
        <v>50</v>
      </c>
      <c r="J262" s="14" t="s">
        <v>182</v>
      </c>
      <c r="K262" s="14" t="s">
        <v>346</v>
      </c>
      <c r="L262" s="14" t="s">
        <v>174</v>
      </c>
      <c r="M262" s="14" t="s">
        <v>175</v>
      </c>
      <c r="N262" s="14" t="s">
        <v>176</v>
      </c>
      <c r="O262" s="15">
        <v>41974</v>
      </c>
      <c r="P262" s="13">
        <v>201412</v>
      </c>
      <c r="Q262" s="13">
        <v>0</v>
      </c>
      <c r="R262" s="16">
        <v>-6392.1</v>
      </c>
    </row>
    <row r="263" spans="1:18" x14ac:dyDescent="0.25">
      <c r="A263" s="13">
        <v>50903</v>
      </c>
      <c r="B263" s="14" t="s">
        <v>61</v>
      </c>
      <c r="C263" s="14" t="s">
        <v>186</v>
      </c>
      <c r="D263" s="14" t="s">
        <v>169</v>
      </c>
      <c r="E263" s="14" t="s">
        <v>170</v>
      </c>
      <c r="F263" s="14" t="s">
        <v>171</v>
      </c>
      <c r="G263" s="15">
        <v>28307</v>
      </c>
      <c r="H263" s="15">
        <v>28307</v>
      </c>
      <c r="I263" s="14" t="s">
        <v>70</v>
      </c>
      <c r="J263" s="14" t="s">
        <v>182</v>
      </c>
      <c r="K263" s="14" t="s">
        <v>346</v>
      </c>
      <c r="L263" s="14" t="s">
        <v>174</v>
      </c>
      <c r="M263" s="14" t="s">
        <v>175</v>
      </c>
      <c r="N263" s="14" t="s">
        <v>176</v>
      </c>
      <c r="O263" s="15">
        <v>41974</v>
      </c>
      <c r="P263" s="13">
        <v>201412</v>
      </c>
      <c r="Q263" s="13">
        <v>-6</v>
      </c>
      <c r="R263" s="16">
        <v>-33829.339999999997</v>
      </c>
    </row>
    <row r="264" spans="1:18" x14ac:dyDescent="0.25">
      <c r="A264" s="13">
        <v>50922</v>
      </c>
      <c r="B264" s="14" t="s">
        <v>32</v>
      </c>
      <c r="C264" s="14" t="s">
        <v>180</v>
      </c>
      <c r="D264" s="14" t="s">
        <v>169</v>
      </c>
      <c r="E264" s="14" t="s">
        <v>170</v>
      </c>
      <c r="F264" s="14" t="s">
        <v>181</v>
      </c>
      <c r="G264" s="15">
        <v>28672</v>
      </c>
      <c r="H264" s="15">
        <v>28672</v>
      </c>
      <c r="I264" s="14" t="s">
        <v>50</v>
      </c>
      <c r="J264" s="14" t="s">
        <v>182</v>
      </c>
      <c r="K264" s="14" t="s">
        <v>347</v>
      </c>
      <c r="L264" s="14" t="s">
        <v>174</v>
      </c>
      <c r="M264" s="14" t="s">
        <v>175</v>
      </c>
      <c r="N264" s="14" t="s">
        <v>176</v>
      </c>
      <c r="O264" s="15">
        <v>41974</v>
      </c>
      <c r="P264" s="13">
        <v>201412</v>
      </c>
      <c r="Q264" s="13">
        <v>-2</v>
      </c>
      <c r="R264" s="16">
        <v>-424678.71</v>
      </c>
    </row>
    <row r="265" spans="1:18" x14ac:dyDescent="0.25">
      <c r="A265" s="13">
        <v>50923</v>
      </c>
      <c r="B265" s="14" t="s">
        <v>32</v>
      </c>
      <c r="C265" s="14" t="s">
        <v>180</v>
      </c>
      <c r="D265" s="14" t="s">
        <v>169</v>
      </c>
      <c r="E265" s="14" t="s">
        <v>170</v>
      </c>
      <c r="F265" s="14" t="s">
        <v>251</v>
      </c>
      <c r="G265" s="15">
        <v>33786</v>
      </c>
      <c r="H265" s="15">
        <v>33786</v>
      </c>
      <c r="I265" s="14" t="s">
        <v>50</v>
      </c>
      <c r="J265" s="14" t="s">
        <v>182</v>
      </c>
      <c r="K265" s="14" t="s">
        <v>347</v>
      </c>
      <c r="L265" s="14" t="s">
        <v>174</v>
      </c>
      <c r="M265" s="14" t="s">
        <v>175</v>
      </c>
      <c r="N265" s="14" t="s">
        <v>176</v>
      </c>
      <c r="O265" s="15">
        <v>41974</v>
      </c>
      <c r="P265" s="13">
        <v>201412</v>
      </c>
      <c r="Q265" s="13">
        <v>0</v>
      </c>
      <c r="R265" s="16">
        <v>-39995.79</v>
      </c>
    </row>
    <row r="266" spans="1:18" x14ac:dyDescent="0.25">
      <c r="A266" s="13">
        <v>50924</v>
      </c>
      <c r="B266" s="14" t="s">
        <v>61</v>
      </c>
      <c r="C266" s="14" t="s">
        <v>186</v>
      </c>
      <c r="D266" s="14" t="s">
        <v>169</v>
      </c>
      <c r="E266" s="14" t="s">
        <v>170</v>
      </c>
      <c r="F266" s="14" t="s">
        <v>171</v>
      </c>
      <c r="G266" s="15">
        <v>28307</v>
      </c>
      <c r="H266" s="15">
        <v>28307</v>
      </c>
      <c r="I266" s="14" t="s">
        <v>70</v>
      </c>
      <c r="J266" s="14" t="s">
        <v>182</v>
      </c>
      <c r="K266" s="14" t="s">
        <v>347</v>
      </c>
      <c r="L266" s="14" t="s">
        <v>174</v>
      </c>
      <c r="M266" s="14" t="s">
        <v>175</v>
      </c>
      <c r="N266" s="14" t="s">
        <v>176</v>
      </c>
      <c r="O266" s="15">
        <v>41974</v>
      </c>
      <c r="P266" s="13">
        <v>201412</v>
      </c>
      <c r="Q266" s="13">
        <v>-2</v>
      </c>
      <c r="R266" s="16">
        <v>-424678.71</v>
      </c>
    </row>
    <row r="267" spans="1:18" x14ac:dyDescent="0.25">
      <c r="A267" s="13">
        <v>50925</v>
      </c>
      <c r="B267" s="14" t="s">
        <v>61</v>
      </c>
      <c r="C267" s="14" t="s">
        <v>186</v>
      </c>
      <c r="D267" s="14" t="s">
        <v>169</v>
      </c>
      <c r="E267" s="14" t="s">
        <v>170</v>
      </c>
      <c r="F267" s="14" t="s">
        <v>251</v>
      </c>
      <c r="G267" s="15">
        <v>33786</v>
      </c>
      <c r="H267" s="15">
        <v>33786</v>
      </c>
      <c r="I267" s="14" t="s">
        <v>70</v>
      </c>
      <c r="J267" s="14" t="s">
        <v>182</v>
      </c>
      <c r="K267" s="14" t="s">
        <v>347</v>
      </c>
      <c r="L267" s="14" t="s">
        <v>174</v>
      </c>
      <c r="M267" s="14" t="s">
        <v>175</v>
      </c>
      <c r="N267" s="14" t="s">
        <v>176</v>
      </c>
      <c r="O267" s="15">
        <v>41974</v>
      </c>
      <c r="P267" s="13">
        <v>201412</v>
      </c>
      <c r="Q267" s="13">
        <v>0</v>
      </c>
      <c r="R267" s="16">
        <v>-40104.519999999997</v>
      </c>
    </row>
    <row r="268" spans="1:18" x14ac:dyDescent="0.25">
      <c r="A268" s="13">
        <v>50930</v>
      </c>
      <c r="B268" s="14" t="s">
        <v>32</v>
      </c>
      <c r="C268" s="14" t="s">
        <v>180</v>
      </c>
      <c r="D268" s="14" t="s">
        <v>169</v>
      </c>
      <c r="E268" s="14" t="s">
        <v>170</v>
      </c>
      <c r="F268" s="14" t="s">
        <v>181</v>
      </c>
      <c r="G268" s="15">
        <v>28672</v>
      </c>
      <c r="H268" s="15">
        <v>28672</v>
      </c>
      <c r="I268" s="14" t="s">
        <v>50</v>
      </c>
      <c r="J268" s="14" t="s">
        <v>182</v>
      </c>
      <c r="K268" s="14" t="s">
        <v>348</v>
      </c>
      <c r="L268" s="14" t="s">
        <v>174</v>
      </c>
      <c r="M268" s="14" t="s">
        <v>175</v>
      </c>
      <c r="N268" s="14" t="s">
        <v>176</v>
      </c>
      <c r="O268" s="15">
        <v>41974</v>
      </c>
      <c r="P268" s="13">
        <v>201412</v>
      </c>
      <c r="Q268" s="13">
        <v>-2</v>
      </c>
      <c r="R268" s="16">
        <v>-182005.16</v>
      </c>
    </row>
    <row r="269" spans="1:18" x14ac:dyDescent="0.25">
      <c r="A269" s="13">
        <v>50931</v>
      </c>
      <c r="B269" s="14" t="s">
        <v>61</v>
      </c>
      <c r="C269" s="14" t="s">
        <v>186</v>
      </c>
      <c r="D269" s="14" t="s">
        <v>169</v>
      </c>
      <c r="E269" s="14" t="s">
        <v>170</v>
      </c>
      <c r="F269" s="14" t="s">
        <v>171</v>
      </c>
      <c r="G269" s="15">
        <v>28307</v>
      </c>
      <c r="H269" s="15">
        <v>28307</v>
      </c>
      <c r="I269" s="14" t="s">
        <v>70</v>
      </c>
      <c r="J269" s="14" t="s">
        <v>182</v>
      </c>
      <c r="K269" s="14" t="s">
        <v>348</v>
      </c>
      <c r="L269" s="14" t="s">
        <v>174</v>
      </c>
      <c r="M269" s="14" t="s">
        <v>175</v>
      </c>
      <c r="N269" s="14" t="s">
        <v>176</v>
      </c>
      <c r="O269" s="15">
        <v>41974</v>
      </c>
      <c r="P269" s="13">
        <v>201412</v>
      </c>
      <c r="Q269" s="13">
        <v>-2</v>
      </c>
      <c r="R269" s="16">
        <v>-182005.16</v>
      </c>
    </row>
    <row r="270" spans="1:18" x14ac:dyDescent="0.25">
      <c r="A270" s="13">
        <v>50959</v>
      </c>
      <c r="B270" s="14" t="s">
        <v>32</v>
      </c>
      <c r="C270" s="14" t="s">
        <v>180</v>
      </c>
      <c r="D270" s="14" t="s">
        <v>169</v>
      </c>
      <c r="E270" s="14" t="s">
        <v>170</v>
      </c>
      <c r="F270" s="14" t="s">
        <v>275</v>
      </c>
      <c r="G270" s="15">
        <v>36708</v>
      </c>
      <c r="H270" s="15">
        <v>36708</v>
      </c>
      <c r="I270" s="14" t="s">
        <v>50</v>
      </c>
      <c r="J270" s="14" t="s">
        <v>182</v>
      </c>
      <c r="K270" s="14" t="s">
        <v>349</v>
      </c>
      <c r="L270" s="14" t="s">
        <v>174</v>
      </c>
      <c r="M270" s="14" t="s">
        <v>175</v>
      </c>
      <c r="N270" s="14" t="s">
        <v>176</v>
      </c>
      <c r="O270" s="15">
        <v>41974</v>
      </c>
      <c r="P270" s="13">
        <v>201412</v>
      </c>
      <c r="Q270" s="13">
        <v>-1</v>
      </c>
      <c r="R270" s="16">
        <v>-378416.64000000001</v>
      </c>
    </row>
    <row r="271" spans="1:18" x14ac:dyDescent="0.25">
      <c r="A271" s="13">
        <v>50962</v>
      </c>
      <c r="B271" s="14" t="s">
        <v>61</v>
      </c>
      <c r="C271" s="14" t="s">
        <v>186</v>
      </c>
      <c r="D271" s="14" t="s">
        <v>169</v>
      </c>
      <c r="E271" s="14" t="s">
        <v>170</v>
      </c>
      <c r="F271" s="14" t="s">
        <v>275</v>
      </c>
      <c r="G271" s="15">
        <v>36708</v>
      </c>
      <c r="H271" s="15">
        <v>36708</v>
      </c>
      <c r="I271" s="14" t="s">
        <v>70</v>
      </c>
      <c r="J271" s="14" t="s">
        <v>182</v>
      </c>
      <c r="K271" s="14" t="s">
        <v>349</v>
      </c>
      <c r="L271" s="14" t="s">
        <v>174</v>
      </c>
      <c r="M271" s="14" t="s">
        <v>175</v>
      </c>
      <c r="N271" s="14" t="s">
        <v>176</v>
      </c>
      <c r="O271" s="15">
        <v>41974</v>
      </c>
      <c r="P271" s="13">
        <v>201412</v>
      </c>
      <c r="Q271" s="13">
        <v>-1</v>
      </c>
      <c r="R271" s="16">
        <v>-98130.68</v>
      </c>
    </row>
    <row r="272" spans="1:18" x14ac:dyDescent="0.25">
      <c r="A272" s="13">
        <v>50972</v>
      </c>
      <c r="B272" s="14" t="s">
        <v>32</v>
      </c>
      <c r="C272" s="14" t="s">
        <v>180</v>
      </c>
      <c r="D272" s="14" t="s">
        <v>169</v>
      </c>
      <c r="E272" s="14" t="s">
        <v>170</v>
      </c>
      <c r="F272" s="14" t="s">
        <v>181</v>
      </c>
      <c r="G272" s="15">
        <v>28672</v>
      </c>
      <c r="H272" s="15">
        <v>28672</v>
      </c>
      <c r="I272" s="14" t="s">
        <v>50</v>
      </c>
      <c r="J272" s="14" t="s">
        <v>182</v>
      </c>
      <c r="K272" s="14" t="s">
        <v>350</v>
      </c>
      <c r="L272" s="14" t="s">
        <v>174</v>
      </c>
      <c r="M272" s="14" t="s">
        <v>175</v>
      </c>
      <c r="N272" s="14" t="s">
        <v>176</v>
      </c>
      <c r="O272" s="15">
        <v>41974</v>
      </c>
      <c r="P272" s="13">
        <v>201412</v>
      </c>
      <c r="Q272" s="13">
        <v>-2</v>
      </c>
      <c r="R272" s="16">
        <v>-320698.75</v>
      </c>
    </row>
    <row r="273" spans="1:18" x14ac:dyDescent="0.25">
      <c r="A273" s="13">
        <v>50973</v>
      </c>
      <c r="B273" s="14" t="s">
        <v>61</v>
      </c>
      <c r="C273" s="14" t="s">
        <v>186</v>
      </c>
      <c r="D273" s="14" t="s">
        <v>169</v>
      </c>
      <c r="E273" s="14" t="s">
        <v>170</v>
      </c>
      <c r="F273" s="14" t="s">
        <v>171</v>
      </c>
      <c r="G273" s="15">
        <v>28307</v>
      </c>
      <c r="H273" s="15">
        <v>28307</v>
      </c>
      <c r="I273" s="14" t="s">
        <v>70</v>
      </c>
      <c r="J273" s="14" t="s">
        <v>182</v>
      </c>
      <c r="K273" s="14" t="s">
        <v>350</v>
      </c>
      <c r="L273" s="14" t="s">
        <v>174</v>
      </c>
      <c r="M273" s="14" t="s">
        <v>175</v>
      </c>
      <c r="N273" s="14" t="s">
        <v>176</v>
      </c>
      <c r="O273" s="15">
        <v>41974</v>
      </c>
      <c r="P273" s="13">
        <v>201412</v>
      </c>
      <c r="Q273" s="13">
        <v>-2</v>
      </c>
      <c r="R273" s="16">
        <v>-481963.08</v>
      </c>
    </row>
    <row r="274" spans="1:18" x14ac:dyDescent="0.25">
      <c r="A274" s="13">
        <v>50989</v>
      </c>
      <c r="B274" s="14" t="s">
        <v>32</v>
      </c>
      <c r="C274" s="14" t="s">
        <v>180</v>
      </c>
      <c r="D274" s="14" t="s">
        <v>169</v>
      </c>
      <c r="E274" s="14" t="s">
        <v>170</v>
      </c>
      <c r="F274" s="14" t="s">
        <v>181</v>
      </c>
      <c r="G274" s="15">
        <v>28672</v>
      </c>
      <c r="H274" s="15">
        <v>28672</v>
      </c>
      <c r="I274" s="14" t="s">
        <v>50</v>
      </c>
      <c r="J274" s="14" t="s">
        <v>182</v>
      </c>
      <c r="K274" s="14" t="s">
        <v>351</v>
      </c>
      <c r="L274" s="14" t="s">
        <v>174</v>
      </c>
      <c r="M274" s="14" t="s">
        <v>175</v>
      </c>
      <c r="N274" s="14" t="s">
        <v>176</v>
      </c>
      <c r="O274" s="15">
        <v>41974</v>
      </c>
      <c r="P274" s="13">
        <v>201412</v>
      </c>
      <c r="Q274" s="13">
        <v>-16</v>
      </c>
      <c r="R274" s="16">
        <v>-689627.32</v>
      </c>
    </row>
    <row r="275" spans="1:18" x14ac:dyDescent="0.25">
      <c r="A275" s="13">
        <v>50992</v>
      </c>
      <c r="B275" s="14" t="s">
        <v>32</v>
      </c>
      <c r="C275" s="14" t="s">
        <v>180</v>
      </c>
      <c r="D275" s="14" t="s">
        <v>169</v>
      </c>
      <c r="E275" s="14" t="s">
        <v>170</v>
      </c>
      <c r="F275" s="14" t="s">
        <v>221</v>
      </c>
      <c r="G275" s="15">
        <v>31959</v>
      </c>
      <c r="H275" s="15">
        <v>31959</v>
      </c>
      <c r="I275" s="14" t="s">
        <v>50</v>
      </c>
      <c r="J275" s="14" t="s">
        <v>182</v>
      </c>
      <c r="K275" s="14" t="s">
        <v>351</v>
      </c>
      <c r="L275" s="14" t="s">
        <v>174</v>
      </c>
      <c r="M275" s="14" t="s">
        <v>175</v>
      </c>
      <c r="N275" s="14" t="s">
        <v>176</v>
      </c>
      <c r="O275" s="15">
        <v>41974</v>
      </c>
      <c r="P275" s="13">
        <v>201412</v>
      </c>
      <c r="Q275" s="13">
        <v>-1</v>
      </c>
      <c r="R275" s="16">
        <v>-36731.699999999997</v>
      </c>
    </row>
    <row r="276" spans="1:18" x14ac:dyDescent="0.25">
      <c r="A276" s="13">
        <v>50993</v>
      </c>
      <c r="B276" s="14" t="s">
        <v>61</v>
      </c>
      <c r="C276" s="14" t="s">
        <v>186</v>
      </c>
      <c r="D276" s="14" t="s">
        <v>169</v>
      </c>
      <c r="E276" s="14" t="s">
        <v>170</v>
      </c>
      <c r="F276" s="14" t="s">
        <v>171</v>
      </c>
      <c r="G276" s="15">
        <v>28307</v>
      </c>
      <c r="H276" s="15">
        <v>28307</v>
      </c>
      <c r="I276" s="14" t="s">
        <v>70</v>
      </c>
      <c r="J276" s="14" t="s">
        <v>182</v>
      </c>
      <c r="K276" s="14" t="s">
        <v>351</v>
      </c>
      <c r="L276" s="14" t="s">
        <v>174</v>
      </c>
      <c r="M276" s="14" t="s">
        <v>175</v>
      </c>
      <c r="N276" s="14" t="s">
        <v>176</v>
      </c>
      <c r="O276" s="15">
        <v>41974</v>
      </c>
      <c r="P276" s="13">
        <v>201412</v>
      </c>
      <c r="Q276" s="13">
        <v>-20</v>
      </c>
      <c r="R276" s="16">
        <v>-938185.04</v>
      </c>
    </row>
    <row r="277" spans="1:18" x14ac:dyDescent="0.25">
      <c r="A277" s="13">
        <v>51001</v>
      </c>
      <c r="B277" s="14" t="s">
        <v>32</v>
      </c>
      <c r="C277" s="14" t="s">
        <v>180</v>
      </c>
      <c r="D277" s="14" t="s">
        <v>169</v>
      </c>
      <c r="E277" s="14" t="s">
        <v>170</v>
      </c>
      <c r="F277" s="14" t="s">
        <v>181</v>
      </c>
      <c r="G277" s="15">
        <v>28672</v>
      </c>
      <c r="H277" s="15">
        <v>28672</v>
      </c>
      <c r="I277" s="14" t="s">
        <v>50</v>
      </c>
      <c r="J277" s="14" t="s">
        <v>182</v>
      </c>
      <c r="K277" s="14" t="s">
        <v>352</v>
      </c>
      <c r="L277" s="14" t="s">
        <v>174</v>
      </c>
      <c r="M277" s="14" t="s">
        <v>175</v>
      </c>
      <c r="N277" s="14" t="s">
        <v>176</v>
      </c>
      <c r="O277" s="15">
        <v>41974</v>
      </c>
      <c r="P277" s="13">
        <v>201412</v>
      </c>
      <c r="Q277" s="13">
        <v>-4</v>
      </c>
      <c r="R277" s="16">
        <v>-252865.43</v>
      </c>
    </row>
    <row r="278" spans="1:18" x14ac:dyDescent="0.25">
      <c r="A278" s="13">
        <v>51002</v>
      </c>
      <c r="B278" s="14" t="s">
        <v>61</v>
      </c>
      <c r="C278" s="14" t="s">
        <v>186</v>
      </c>
      <c r="D278" s="14" t="s">
        <v>169</v>
      </c>
      <c r="E278" s="14" t="s">
        <v>170</v>
      </c>
      <c r="F278" s="14" t="s">
        <v>171</v>
      </c>
      <c r="G278" s="15">
        <v>28307</v>
      </c>
      <c r="H278" s="15">
        <v>28307</v>
      </c>
      <c r="I278" s="14" t="s">
        <v>70</v>
      </c>
      <c r="J278" s="14" t="s">
        <v>182</v>
      </c>
      <c r="K278" s="14" t="s">
        <v>352</v>
      </c>
      <c r="L278" s="14" t="s">
        <v>174</v>
      </c>
      <c r="M278" s="14" t="s">
        <v>175</v>
      </c>
      <c r="N278" s="14" t="s">
        <v>176</v>
      </c>
      <c r="O278" s="15">
        <v>41974</v>
      </c>
      <c r="P278" s="13">
        <v>201412</v>
      </c>
      <c r="Q278" s="13">
        <v>-8</v>
      </c>
      <c r="R278" s="16">
        <v>-255157.43</v>
      </c>
    </row>
    <row r="279" spans="1:18" x14ac:dyDescent="0.25">
      <c r="A279" s="13">
        <v>51366</v>
      </c>
      <c r="B279" s="14" t="s">
        <v>32</v>
      </c>
      <c r="C279" s="14" t="s">
        <v>180</v>
      </c>
      <c r="D279" s="14" t="s">
        <v>169</v>
      </c>
      <c r="E279" s="14" t="s">
        <v>170</v>
      </c>
      <c r="F279" s="14" t="s">
        <v>181</v>
      </c>
      <c r="G279" s="15">
        <v>28672</v>
      </c>
      <c r="H279" s="15">
        <v>28672</v>
      </c>
      <c r="I279" s="14" t="s">
        <v>50</v>
      </c>
      <c r="J279" s="14" t="s">
        <v>182</v>
      </c>
      <c r="K279" s="14" t="s">
        <v>353</v>
      </c>
      <c r="L279" s="14" t="s">
        <v>174</v>
      </c>
      <c r="M279" s="14" t="s">
        <v>175</v>
      </c>
      <c r="N279" s="14" t="s">
        <v>176</v>
      </c>
      <c r="O279" s="15">
        <v>41974</v>
      </c>
      <c r="P279" s="13">
        <v>201412</v>
      </c>
      <c r="Q279" s="13">
        <v>-1</v>
      </c>
      <c r="R279" s="16">
        <v>-90454.080000000002</v>
      </c>
    </row>
    <row r="280" spans="1:18" x14ac:dyDescent="0.25">
      <c r="A280" s="13">
        <v>51367</v>
      </c>
      <c r="B280" s="14" t="s">
        <v>61</v>
      </c>
      <c r="C280" s="14" t="s">
        <v>186</v>
      </c>
      <c r="D280" s="14" t="s">
        <v>169</v>
      </c>
      <c r="E280" s="14" t="s">
        <v>170</v>
      </c>
      <c r="F280" s="14" t="s">
        <v>171</v>
      </c>
      <c r="G280" s="15">
        <v>28307</v>
      </c>
      <c r="H280" s="15">
        <v>28307</v>
      </c>
      <c r="I280" s="14" t="s">
        <v>70</v>
      </c>
      <c r="J280" s="14" t="s">
        <v>182</v>
      </c>
      <c r="K280" s="14" t="s">
        <v>353</v>
      </c>
      <c r="L280" s="14" t="s">
        <v>174</v>
      </c>
      <c r="M280" s="14" t="s">
        <v>175</v>
      </c>
      <c r="N280" s="14" t="s">
        <v>176</v>
      </c>
      <c r="O280" s="15">
        <v>41974</v>
      </c>
      <c r="P280" s="13">
        <v>201412</v>
      </c>
      <c r="Q280" s="13">
        <v>-1</v>
      </c>
      <c r="R280" s="16">
        <v>-90454.080000000002</v>
      </c>
    </row>
    <row r="281" spans="1:18" x14ac:dyDescent="0.25">
      <c r="A281" s="13">
        <v>51420</v>
      </c>
      <c r="B281" s="14" t="s">
        <v>32</v>
      </c>
      <c r="C281" s="14" t="s">
        <v>180</v>
      </c>
      <c r="D281" s="14" t="s">
        <v>169</v>
      </c>
      <c r="E281" s="14" t="s">
        <v>170</v>
      </c>
      <c r="F281" s="14" t="s">
        <v>181</v>
      </c>
      <c r="G281" s="15">
        <v>28672</v>
      </c>
      <c r="H281" s="15">
        <v>28672</v>
      </c>
      <c r="I281" s="14" t="s">
        <v>50</v>
      </c>
      <c r="J281" s="14" t="s">
        <v>182</v>
      </c>
      <c r="K281" s="14" t="s">
        <v>354</v>
      </c>
      <c r="L281" s="14" t="s">
        <v>174</v>
      </c>
      <c r="M281" s="14" t="s">
        <v>175</v>
      </c>
      <c r="N281" s="14" t="s">
        <v>176</v>
      </c>
      <c r="O281" s="15">
        <v>41974</v>
      </c>
      <c r="P281" s="13">
        <v>201412</v>
      </c>
      <c r="Q281" s="13">
        <v>-2</v>
      </c>
      <c r="R281" s="16">
        <v>-518736.37</v>
      </c>
    </row>
    <row r="282" spans="1:18" x14ac:dyDescent="0.25">
      <c r="A282" s="13">
        <v>51422</v>
      </c>
      <c r="B282" s="14" t="s">
        <v>61</v>
      </c>
      <c r="C282" s="14" t="s">
        <v>186</v>
      </c>
      <c r="D282" s="14" t="s">
        <v>169</v>
      </c>
      <c r="E282" s="14" t="s">
        <v>170</v>
      </c>
      <c r="F282" s="14" t="s">
        <v>171</v>
      </c>
      <c r="G282" s="15">
        <v>28307</v>
      </c>
      <c r="H282" s="15">
        <v>28307</v>
      </c>
      <c r="I282" s="14" t="s">
        <v>70</v>
      </c>
      <c r="J282" s="14" t="s">
        <v>182</v>
      </c>
      <c r="K282" s="14" t="s">
        <v>354</v>
      </c>
      <c r="L282" s="14" t="s">
        <v>174</v>
      </c>
      <c r="M282" s="14" t="s">
        <v>175</v>
      </c>
      <c r="N282" s="14" t="s">
        <v>176</v>
      </c>
      <c r="O282" s="15">
        <v>41974</v>
      </c>
      <c r="P282" s="13">
        <v>201412</v>
      </c>
      <c r="Q282" s="13">
        <v>-2</v>
      </c>
      <c r="R282" s="16">
        <v>-518736.36</v>
      </c>
    </row>
    <row r="283" spans="1:18" x14ac:dyDescent="0.25">
      <c r="A283" s="13">
        <v>51423</v>
      </c>
      <c r="B283" s="14" t="s">
        <v>61</v>
      </c>
      <c r="C283" s="14" t="s">
        <v>186</v>
      </c>
      <c r="D283" s="14" t="s">
        <v>169</v>
      </c>
      <c r="E283" s="14" t="s">
        <v>170</v>
      </c>
      <c r="F283" s="14" t="s">
        <v>226</v>
      </c>
      <c r="G283" s="15">
        <v>29403</v>
      </c>
      <c r="H283" s="15">
        <v>29403</v>
      </c>
      <c r="I283" s="14" t="s">
        <v>70</v>
      </c>
      <c r="J283" s="14" t="s">
        <v>182</v>
      </c>
      <c r="K283" s="14" t="s">
        <v>354</v>
      </c>
      <c r="L283" s="14" t="s">
        <v>174</v>
      </c>
      <c r="M283" s="14" t="s">
        <v>175</v>
      </c>
      <c r="N283" s="14" t="s">
        <v>176</v>
      </c>
      <c r="O283" s="15">
        <v>41974</v>
      </c>
      <c r="P283" s="13">
        <v>201412</v>
      </c>
      <c r="Q283" s="13">
        <v>0</v>
      </c>
      <c r="R283" s="16">
        <v>-9650.19</v>
      </c>
    </row>
    <row r="284" spans="1:18" x14ac:dyDescent="0.25">
      <c r="A284" s="13">
        <v>51978</v>
      </c>
      <c r="B284" s="14" t="s">
        <v>32</v>
      </c>
      <c r="C284" s="14" t="s">
        <v>180</v>
      </c>
      <c r="D284" s="14" t="s">
        <v>169</v>
      </c>
      <c r="E284" s="14" t="s">
        <v>170</v>
      </c>
      <c r="F284" s="14" t="s">
        <v>181</v>
      </c>
      <c r="G284" s="15">
        <v>28672</v>
      </c>
      <c r="H284" s="15">
        <v>28672</v>
      </c>
      <c r="I284" s="14" t="s">
        <v>50</v>
      </c>
      <c r="J284" s="14" t="s">
        <v>182</v>
      </c>
      <c r="K284" s="14" t="s">
        <v>355</v>
      </c>
      <c r="L284" s="14" t="s">
        <v>174</v>
      </c>
      <c r="M284" s="14" t="s">
        <v>175</v>
      </c>
      <c r="N284" s="14" t="s">
        <v>176</v>
      </c>
      <c r="O284" s="15">
        <v>41974</v>
      </c>
      <c r="P284" s="13">
        <v>201412</v>
      </c>
      <c r="Q284" s="13">
        <v>-1</v>
      </c>
      <c r="R284" s="16">
        <v>-9135.2800000000007</v>
      </c>
    </row>
    <row r="285" spans="1:18" x14ac:dyDescent="0.25">
      <c r="A285" s="13">
        <v>51979</v>
      </c>
      <c r="B285" s="14" t="s">
        <v>32</v>
      </c>
      <c r="C285" s="14" t="s">
        <v>180</v>
      </c>
      <c r="D285" s="14" t="s">
        <v>169</v>
      </c>
      <c r="E285" s="14" t="s">
        <v>170</v>
      </c>
      <c r="F285" s="14" t="s">
        <v>199</v>
      </c>
      <c r="G285" s="15">
        <v>30133</v>
      </c>
      <c r="H285" s="15">
        <v>30133</v>
      </c>
      <c r="I285" s="14" t="s">
        <v>50</v>
      </c>
      <c r="J285" s="14" t="s">
        <v>182</v>
      </c>
      <c r="K285" s="14" t="s">
        <v>355</v>
      </c>
      <c r="L285" s="14" t="s">
        <v>174</v>
      </c>
      <c r="M285" s="14" t="s">
        <v>175</v>
      </c>
      <c r="N285" s="14" t="s">
        <v>176</v>
      </c>
      <c r="O285" s="15">
        <v>41974</v>
      </c>
      <c r="P285" s="13">
        <v>201412</v>
      </c>
      <c r="Q285" s="13">
        <v>0</v>
      </c>
      <c r="R285" s="16">
        <v>-5598.76</v>
      </c>
    </row>
    <row r="286" spans="1:18" x14ac:dyDescent="0.25">
      <c r="A286" s="13">
        <v>51980</v>
      </c>
      <c r="B286" s="14" t="s">
        <v>61</v>
      </c>
      <c r="C286" s="14" t="s">
        <v>186</v>
      </c>
      <c r="D286" s="14" t="s">
        <v>169</v>
      </c>
      <c r="E286" s="14" t="s">
        <v>170</v>
      </c>
      <c r="F286" s="14" t="s">
        <v>171</v>
      </c>
      <c r="G286" s="15">
        <v>28307</v>
      </c>
      <c r="H286" s="15">
        <v>28307</v>
      </c>
      <c r="I286" s="14" t="s">
        <v>70</v>
      </c>
      <c r="J286" s="14" t="s">
        <v>182</v>
      </c>
      <c r="K286" s="14" t="s">
        <v>355</v>
      </c>
      <c r="L286" s="14" t="s">
        <v>174</v>
      </c>
      <c r="M286" s="14" t="s">
        <v>175</v>
      </c>
      <c r="N286" s="14" t="s">
        <v>176</v>
      </c>
      <c r="O286" s="15">
        <v>41974</v>
      </c>
      <c r="P286" s="13">
        <v>201412</v>
      </c>
      <c r="Q286" s="13">
        <v>-1</v>
      </c>
      <c r="R286" s="16">
        <v>-9135.2800000000007</v>
      </c>
    </row>
    <row r="287" spans="1:18" x14ac:dyDescent="0.25">
      <c r="A287" s="13">
        <v>51981</v>
      </c>
      <c r="B287" s="14" t="s">
        <v>61</v>
      </c>
      <c r="C287" s="14" t="s">
        <v>186</v>
      </c>
      <c r="D287" s="14" t="s">
        <v>169</v>
      </c>
      <c r="E287" s="14" t="s">
        <v>170</v>
      </c>
      <c r="F287" s="14" t="s">
        <v>199</v>
      </c>
      <c r="G287" s="15">
        <v>30133</v>
      </c>
      <c r="H287" s="15">
        <v>30133</v>
      </c>
      <c r="I287" s="14" t="s">
        <v>70</v>
      </c>
      <c r="J287" s="14" t="s">
        <v>182</v>
      </c>
      <c r="K287" s="14" t="s">
        <v>355</v>
      </c>
      <c r="L287" s="14" t="s">
        <v>174</v>
      </c>
      <c r="M287" s="14" t="s">
        <v>175</v>
      </c>
      <c r="N287" s="14" t="s">
        <v>176</v>
      </c>
      <c r="O287" s="15">
        <v>41974</v>
      </c>
      <c r="P287" s="13">
        <v>201412</v>
      </c>
      <c r="Q287" s="13">
        <v>0</v>
      </c>
      <c r="R287" s="16">
        <v>-8398.1200000000008</v>
      </c>
    </row>
    <row r="288" spans="1:18" x14ac:dyDescent="0.25">
      <c r="A288" s="13">
        <v>51986</v>
      </c>
      <c r="B288" s="14" t="s">
        <v>32</v>
      </c>
      <c r="C288" s="14" t="s">
        <v>180</v>
      </c>
      <c r="D288" s="14" t="s">
        <v>169</v>
      </c>
      <c r="E288" s="14" t="s">
        <v>170</v>
      </c>
      <c r="F288" s="14" t="s">
        <v>181</v>
      </c>
      <c r="G288" s="15">
        <v>28672</v>
      </c>
      <c r="H288" s="15">
        <v>28672</v>
      </c>
      <c r="I288" s="14" t="s">
        <v>50</v>
      </c>
      <c r="J288" s="14" t="s">
        <v>182</v>
      </c>
      <c r="K288" s="14" t="s">
        <v>356</v>
      </c>
      <c r="L288" s="14" t="s">
        <v>174</v>
      </c>
      <c r="M288" s="14" t="s">
        <v>175</v>
      </c>
      <c r="N288" s="14" t="s">
        <v>176</v>
      </c>
      <c r="O288" s="15">
        <v>41974</v>
      </c>
      <c r="P288" s="13">
        <v>201412</v>
      </c>
      <c r="Q288" s="13">
        <v>-550</v>
      </c>
      <c r="R288" s="16">
        <v>-415266.06</v>
      </c>
    </row>
    <row r="289" spans="1:18" x14ac:dyDescent="0.25">
      <c r="A289" s="13">
        <v>51987</v>
      </c>
      <c r="B289" s="14" t="s">
        <v>61</v>
      </c>
      <c r="C289" s="14" t="s">
        <v>186</v>
      </c>
      <c r="D289" s="14" t="s">
        <v>169</v>
      </c>
      <c r="E289" s="14" t="s">
        <v>170</v>
      </c>
      <c r="F289" s="14" t="s">
        <v>171</v>
      </c>
      <c r="G289" s="15">
        <v>28307</v>
      </c>
      <c r="H289" s="15">
        <v>28307</v>
      </c>
      <c r="I289" s="14" t="s">
        <v>70</v>
      </c>
      <c r="J289" s="14" t="s">
        <v>182</v>
      </c>
      <c r="K289" s="14" t="s">
        <v>356</v>
      </c>
      <c r="L289" s="14" t="s">
        <v>174</v>
      </c>
      <c r="M289" s="14" t="s">
        <v>175</v>
      </c>
      <c r="N289" s="14" t="s">
        <v>176</v>
      </c>
      <c r="O289" s="15">
        <v>41974</v>
      </c>
      <c r="P289" s="13">
        <v>201412</v>
      </c>
      <c r="Q289" s="13">
        <v>-550</v>
      </c>
      <c r="R289" s="16">
        <v>-415266.01</v>
      </c>
    </row>
    <row r="290" spans="1:18" x14ac:dyDescent="0.25">
      <c r="A290" s="13">
        <v>51994</v>
      </c>
      <c r="B290" s="14" t="s">
        <v>32</v>
      </c>
      <c r="C290" s="14" t="s">
        <v>180</v>
      </c>
      <c r="D290" s="14" t="s">
        <v>169</v>
      </c>
      <c r="E290" s="14" t="s">
        <v>170</v>
      </c>
      <c r="F290" s="14" t="s">
        <v>181</v>
      </c>
      <c r="G290" s="15">
        <v>28672</v>
      </c>
      <c r="H290" s="15">
        <v>28672</v>
      </c>
      <c r="I290" s="14" t="s">
        <v>50</v>
      </c>
      <c r="J290" s="14" t="s">
        <v>182</v>
      </c>
      <c r="K290" s="14" t="s">
        <v>357</v>
      </c>
      <c r="L290" s="14" t="s">
        <v>174</v>
      </c>
      <c r="M290" s="14" t="s">
        <v>175</v>
      </c>
      <c r="N290" s="14" t="s">
        <v>176</v>
      </c>
      <c r="O290" s="15">
        <v>41974</v>
      </c>
      <c r="P290" s="13">
        <v>201412</v>
      </c>
      <c r="Q290" s="13">
        <v>-2</v>
      </c>
      <c r="R290" s="16">
        <v>-8288.99</v>
      </c>
    </row>
    <row r="291" spans="1:18" x14ac:dyDescent="0.25">
      <c r="A291" s="13">
        <v>51995</v>
      </c>
      <c r="B291" s="14" t="s">
        <v>61</v>
      </c>
      <c r="C291" s="14" t="s">
        <v>186</v>
      </c>
      <c r="D291" s="14" t="s">
        <v>169</v>
      </c>
      <c r="E291" s="14" t="s">
        <v>170</v>
      </c>
      <c r="F291" s="14" t="s">
        <v>171</v>
      </c>
      <c r="G291" s="15">
        <v>28307</v>
      </c>
      <c r="H291" s="15">
        <v>28307</v>
      </c>
      <c r="I291" s="14" t="s">
        <v>70</v>
      </c>
      <c r="J291" s="14" t="s">
        <v>182</v>
      </c>
      <c r="K291" s="14" t="s">
        <v>357</v>
      </c>
      <c r="L291" s="14" t="s">
        <v>174</v>
      </c>
      <c r="M291" s="14" t="s">
        <v>175</v>
      </c>
      <c r="N291" s="14" t="s">
        <v>176</v>
      </c>
      <c r="O291" s="15">
        <v>41974</v>
      </c>
      <c r="P291" s="13">
        <v>201412</v>
      </c>
      <c r="Q291" s="13">
        <v>-2</v>
      </c>
      <c r="R291" s="16">
        <v>-8288.99</v>
      </c>
    </row>
    <row r="292" spans="1:18" x14ac:dyDescent="0.25">
      <c r="A292" s="13">
        <v>51996</v>
      </c>
      <c r="B292" s="14" t="s">
        <v>32</v>
      </c>
      <c r="C292" s="14" t="s">
        <v>180</v>
      </c>
      <c r="D292" s="14" t="s">
        <v>169</v>
      </c>
      <c r="E292" s="14" t="s">
        <v>170</v>
      </c>
      <c r="F292" s="14" t="s">
        <v>181</v>
      </c>
      <c r="G292" s="15">
        <v>28672</v>
      </c>
      <c r="H292" s="15">
        <v>28672</v>
      </c>
      <c r="I292" s="14" t="s">
        <v>50</v>
      </c>
      <c r="J292" s="14" t="s">
        <v>182</v>
      </c>
      <c r="K292" s="14" t="s">
        <v>358</v>
      </c>
      <c r="L292" s="14" t="s">
        <v>174</v>
      </c>
      <c r="M292" s="14" t="s">
        <v>175</v>
      </c>
      <c r="N292" s="14" t="s">
        <v>176</v>
      </c>
      <c r="O292" s="15">
        <v>41974</v>
      </c>
      <c r="P292" s="13">
        <v>201412</v>
      </c>
      <c r="Q292" s="13">
        <v>-3</v>
      </c>
      <c r="R292" s="16">
        <v>-49733.95</v>
      </c>
    </row>
    <row r="293" spans="1:18" x14ac:dyDescent="0.25">
      <c r="A293" s="13">
        <v>51997</v>
      </c>
      <c r="B293" s="14" t="s">
        <v>61</v>
      </c>
      <c r="C293" s="14" t="s">
        <v>186</v>
      </c>
      <c r="D293" s="14" t="s">
        <v>169</v>
      </c>
      <c r="E293" s="14" t="s">
        <v>170</v>
      </c>
      <c r="F293" s="14" t="s">
        <v>171</v>
      </c>
      <c r="G293" s="15">
        <v>28307</v>
      </c>
      <c r="H293" s="15">
        <v>28307</v>
      </c>
      <c r="I293" s="14" t="s">
        <v>70</v>
      </c>
      <c r="J293" s="14" t="s">
        <v>182</v>
      </c>
      <c r="K293" s="14" t="s">
        <v>358</v>
      </c>
      <c r="L293" s="14" t="s">
        <v>174</v>
      </c>
      <c r="M293" s="14" t="s">
        <v>175</v>
      </c>
      <c r="N293" s="14" t="s">
        <v>176</v>
      </c>
      <c r="O293" s="15">
        <v>41974</v>
      </c>
      <c r="P293" s="13">
        <v>201412</v>
      </c>
      <c r="Q293" s="13">
        <v>-3</v>
      </c>
      <c r="R293" s="16">
        <v>-49733.95</v>
      </c>
    </row>
    <row r="294" spans="1:18" x14ac:dyDescent="0.25">
      <c r="A294" s="13">
        <v>52002</v>
      </c>
      <c r="B294" s="14" t="s">
        <v>32</v>
      </c>
      <c r="C294" s="14" t="s">
        <v>180</v>
      </c>
      <c r="D294" s="14" t="s">
        <v>169</v>
      </c>
      <c r="E294" s="14" t="s">
        <v>170</v>
      </c>
      <c r="F294" s="14" t="s">
        <v>181</v>
      </c>
      <c r="G294" s="15">
        <v>28672</v>
      </c>
      <c r="H294" s="15">
        <v>28672</v>
      </c>
      <c r="I294" s="14" t="s">
        <v>50</v>
      </c>
      <c r="J294" s="14" t="s">
        <v>182</v>
      </c>
      <c r="K294" s="14" t="s">
        <v>359</v>
      </c>
      <c r="L294" s="14" t="s">
        <v>174</v>
      </c>
      <c r="M294" s="14" t="s">
        <v>175</v>
      </c>
      <c r="N294" s="14" t="s">
        <v>176</v>
      </c>
      <c r="O294" s="15">
        <v>41974</v>
      </c>
      <c r="P294" s="13">
        <v>201412</v>
      </c>
      <c r="Q294" s="13">
        <v>-1</v>
      </c>
      <c r="R294" s="16">
        <v>-3316.37</v>
      </c>
    </row>
    <row r="295" spans="1:18" x14ac:dyDescent="0.25">
      <c r="A295" s="13">
        <v>52003</v>
      </c>
      <c r="B295" s="14" t="s">
        <v>61</v>
      </c>
      <c r="C295" s="14" t="s">
        <v>186</v>
      </c>
      <c r="D295" s="14" t="s">
        <v>169</v>
      </c>
      <c r="E295" s="14" t="s">
        <v>170</v>
      </c>
      <c r="F295" s="14" t="s">
        <v>171</v>
      </c>
      <c r="G295" s="15">
        <v>28307</v>
      </c>
      <c r="H295" s="15">
        <v>28307</v>
      </c>
      <c r="I295" s="14" t="s">
        <v>70</v>
      </c>
      <c r="J295" s="14" t="s">
        <v>182</v>
      </c>
      <c r="K295" s="14" t="s">
        <v>359</v>
      </c>
      <c r="L295" s="14" t="s">
        <v>174</v>
      </c>
      <c r="M295" s="14" t="s">
        <v>175</v>
      </c>
      <c r="N295" s="14" t="s">
        <v>176</v>
      </c>
      <c r="O295" s="15">
        <v>41974</v>
      </c>
      <c r="P295" s="13">
        <v>201412</v>
      </c>
      <c r="Q295" s="13">
        <v>-1</v>
      </c>
      <c r="R295" s="16">
        <v>-3316.37</v>
      </c>
    </row>
    <row r="296" spans="1:18" x14ac:dyDescent="0.25">
      <c r="A296" s="13">
        <v>52004</v>
      </c>
      <c r="B296" s="14" t="s">
        <v>32</v>
      </c>
      <c r="C296" s="14" t="s">
        <v>180</v>
      </c>
      <c r="D296" s="14" t="s">
        <v>169</v>
      </c>
      <c r="E296" s="14" t="s">
        <v>170</v>
      </c>
      <c r="F296" s="14" t="s">
        <v>181</v>
      </c>
      <c r="G296" s="15">
        <v>28672</v>
      </c>
      <c r="H296" s="15">
        <v>28672</v>
      </c>
      <c r="I296" s="14" t="s">
        <v>50</v>
      </c>
      <c r="J296" s="14" t="s">
        <v>182</v>
      </c>
      <c r="K296" s="14" t="s">
        <v>360</v>
      </c>
      <c r="L296" s="14" t="s">
        <v>174</v>
      </c>
      <c r="M296" s="14" t="s">
        <v>175</v>
      </c>
      <c r="N296" s="14" t="s">
        <v>176</v>
      </c>
      <c r="O296" s="15">
        <v>41974</v>
      </c>
      <c r="P296" s="13">
        <v>201412</v>
      </c>
      <c r="Q296" s="13">
        <v>-754</v>
      </c>
      <c r="R296" s="16">
        <v>-133990.38</v>
      </c>
    </row>
    <row r="297" spans="1:18" x14ac:dyDescent="0.25">
      <c r="A297" s="13">
        <v>52005</v>
      </c>
      <c r="B297" s="14" t="s">
        <v>61</v>
      </c>
      <c r="C297" s="14" t="s">
        <v>186</v>
      </c>
      <c r="D297" s="14" t="s">
        <v>169</v>
      </c>
      <c r="E297" s="14" t="s">
        <v>170</v>
      </c>
      <c r="F297" s="14" t="s">
        <v>171</v>
      </c>
      <c r="G297" s="15">
        <v>28307</v>
      </c>
      <c r="H297" s="15">
        <v>28307</v>
      </c>
      <c r="I297" s="14" t="s">
        <v>70</v>
      </c>
      <c r="J297" s="14" t="s">
        <v>182</v>
      </c>
      <c r="K297" s="14" t="s">
        <v>360</v>
      </c>
      <c r="L297" s="14" t="s">
        <v>174</v>
      </c>
      <c r="M297" s="14" t="s">
        <v>175</v>
      </c>
      <c r="N297" s="14" t="s">
        <v>176</v>
      </c>
      <c r="O297" s="15">
        <v>41974</v>
      </c>
      <c r="P297" s="13">
        <v>201412</v>
      </c>
      <c r="Q297" s="13">
        <v>-754</v>
      </c>
      <c r="R297" s="16">
        <v>-133990.26999999999</v>
      </c>
    </row>
    <row r="298" spans="1:18" x14ac:dyDescent="0.25">
      <c r="A298" s="13">
        <v>52006</v>
      </c>
      <c r="B298" s="14" t="s">
        <v>32</v>
      </c>
      <c r="C298" s="14" t="s">
        <v>180</v>
      </c>
      <c r="D298" s="14" t="s">
        <v>169</v>
      </c>
      <c r="E298" s="14" t="s">
        <v>170</v>
      </c>
      <c r="F298" s="14" t="s">
        <v>181</v>
      </c>
      <c r="G298" s="15">
        <v>28672</v>
      </c>
      <c r="H298" s="15">
        <v>28672</v>
      </c>
      <c r="I298" s="14" t="s">
        <v>50</v>
      </c>
      <c r="J298" s="14" t="s">
        <v>182</v>
      </c>
      <c r="K298" s="14" t="s">
        <v>361</v>
      </c>
      <c r="L298" s="14" t="s">
        <v>174</v>
      </c>
      <c r="M298" s="14" t="s">
        <v>175</v>
      </c>
      <c r="N298" s="14" t="s">
        <v>176</v>
      </c>
      <c r="O298" s="15">
        <v>41974</v>
      </c>
      <c r="P298" s="13">
        <v>201412</v>
      </c>
      <c r="Q298" s="13">
        <v>-3</v>
      </c>
      <c r="R298" s="16">
        <v>-6166.99</v>
      </c>
    </row>
    <row r="299" spans="1:18" x14ac:dyDescent="0.25">
      <c r="A299" s="13">
        <v>52007</v>
      </c>
      <c r="B299" s="14" t="s">
        <v>61</v>
      </c>
      <c r="C299" s="14" t="s">
        <v>186</v>
      </c>
      <c r="D299" s="14" t="s">
        <v>169</v>
      </c>
      <c r="E299" s="14" t="s">
        <v>170</v>
      </c>
      <c r="F299" s="14" t="s">
        <v>171</v>
      </c>
      <c r="G299" s="15">
        <v>28307</v>
      </c>
      <c r="H299" s="15">
        <v>28307</v>
      </c>
      <c r="I299" s="14" t="s">
        <v>70</v>
      </c>
      <c r="J299" s="14" t="s">
        <v>182</v>
      </c>
      <c r="K299" s="14" t="s">
        <v>361</v>
      </c>
      <c r="L299" s="14" t="s">
        <v>174</v>
      </c>
      <c r="M299" s="14" t="s">
        <v>175</v>
      </c>
      <c r="N299" s="14" t="s">
        <v>176</v>
      </c>
      <c r="O299" s="15">
        <v>41974</v>
      </c>
      <c r="P299" s="13">
        <v>201412</v>
      </c>
      <c r="Q299" s="13">
        <v>-3</v>
      </c>
      <c r="R299" s="16">
        <v>-6166.99</v>
      </c>
    </row>
    <row r="300" spans="1:18" x14ac:dyDescent="0.25">
      <c r="A300" s="13">
        <v>52008</v>
      </c>
      <c r="B300" s="14" t="s">
        <v>79</v>
      </c>
      <c r="C300" s="14" t="s">
        <v>168</v>
      </c>
      <c r="D300" s="14" t="s">
        <v>169</v>
      </c>
      <c r="E300" s="14" t="s">
        <v>170</v>
      </c>
      <c r="F300" s="14" t="s">
        <v>271</v>
      </c>
      <c r="G300" s="15">
        <v>34151</v>
      </c>
      <c r="H300" s="15">
        <v>34151</v>
      </c>
      <c r="I300" s="14" t="s">
        <v>111</v>
      </c>
      <c r="J300" s="14" t="s">
        <v>182</v>
      </c>
      <c r="K300" s="14" t="s">
        <v>362</v>
      </c>
      <c r="L300" s="14" t="s">
        <v>174</v>
      </c>
      <c r="M300" s="14" t="s">
        <v>175</v>
      </c>
      <c r="N300" s="14" t="s">
        <v>176</v>
      </c>
      <c r="O300" s="15">
        <v>41974</v>
      </c>
      <c r="P300" s="13">
        <v>201412</v>
      </c>
      <c r="Q300" s="13">
        <v>0</v>
      </c>
      <c r="R300" s="16">
        <v>-22451.79</v>
      </c>
    </row>
    <row r="301" spans="1:18" x14ac:dyDescent="0.25">
      <c r="A301" s="13">
        <v>52011</v>
      </c>
      <c r="B301" s="14" t="s">
        <v>32</v>
      </c>
      <c r="C301" s="14" t="s">
        <v>180</v>
      </c>
      <c r="D301" s="14" t="s">
        <v>169</v>
      </c>
      <c r="E301" s="14" t="s">
        <v>170</v>
      </c>
      <c r="F301" s="14" t="s">
        <v>181</v>
      </c>
      <c r="G301" s="15">
        <v>28672</v>
      </c>
      <c r="H301" s="15">
        <v>28672</v>
      </c>
      <c r="I301" s="14" t="s">
        <v>50</v>
      </c>
      <c r="J301" s="14" t="s">
        <v>182</v>
      </c>
      <c r="K301" s="14" t="s">
        <v>363</v>
      </c>
      <c r="L301" s="14" t="s">
        <v>174</v>
      </c>
      <c r="M301" s="14" t="s">
        <v>175</v>
      </c>
      <c r="N301" s="14" t="s">
        <v>176</v>
      </c>
      <c r="O301" s="15">
        <v>41974</v>
      </c>
      <c r="P301" s="13">
        <v>201412</v>
      </c>
      <c r="Q301" s="13">
        <v>-1</v>
      </c>
      <c r="R301" s="16">
        <v>-2909.45</v>
      </c>
    </row>
    <row r="302" spans="1:18" x14ac:dyDescent="0.25">
      <c r="A302" s="13">
        <v>52012</v>
      </c>
      <c r="B302" s="14" t="s">
        <v>32</v>
      </c>
      <c r="C302" s="14" t="s">
        <v>180</v>
      </c>
      <c r="D302" s="14" t="s">
        <v>169</v>
      </c>
      <c r="E302" s="14" t="s">
        <v>170</v>
      </c>
      <c r="F302" s="14" t="s">
        <v>200</v>
      </c>
      <c r="G302" s="15">
        <v>30498</v>
      </c>
      <c r="H302" s="15">
        <v>30498</v>
      </c>
      <c r="I302" s="14" t="s">
        <v>50</v>
      </c>
      <c r="J302" s="14" t="s">
        <v>182</v>
      </c>
      <c r="K302" s="14" t="s">
        <v>363</v>
      </c>
      <c r="L302" s="14" t="s">
        <v>174</v>
      </c>
      <c r="M302" s="14" t="s">
        <v>175</v>
      </c>
      <c r="N302" s="14" t="s">
        <v>176</v>
      </c>
      <c r="O302" s="15">
        <v>41974</v>
      </c>
      <c r="P302" s="13">
        <v>201412</v>
      </c>
      <c r="Q302" s="13">
        <v>-1</v>
      </c>
      <c r="R302" s="16">
        <v>-3020.39</v>
      </c>
    </row>
    <row r="303" spans="1:18" x14ac:dyDescent="0.25">
      <c r="A303" s="13">
        <v>52013</v>
      </c>
      <c r="B303" s="14" t="s">
        <v>61</v>
      </c>
      <c r="C303" s="14" t="s">
        <v>186</v>
      </c>
      <c r="D303" s="14" t="s">
        <v>169</v>
      </c>
      <c r="E303" s="14" t="s">
        <v>170</v>
      </c>
      <c r="F303" s="14" t="s">
        <v>171</v>
      </c>
      <c r="G303" s="15">
        <v>28307</v>
      </c>
      <c r="H303" s="15">
        <v>28307</v>
      </c>
      <c r="I303" s="14" t="s">
        <v>70</v>
      </c>
      <c r="J303" s="14" t="s">
        <v>182</v>
      </c>
      <c r="K303" s="14" t="s">
        <v>363</v>
      </c>
      <c r="L303" s="14" t="s">
        <v>174</v>
      </c>
      <c r="M303" s="14" t="s">
        <v>175</v>
      </c>
      <c r="N303" s="14" t="s">
        <v>176</v>
      </c>
      <c r="O303" s="15">
        <v>41974</v>
      </c>
      <c r="P303" s="13">
        <v>201412</v>
      </c>
      <c r="Q303" s="13">
        <v>-1</v>
      </c>
      <c r="R303" s="16">
        <v>-2909.45</v>
      </c>
    </row>
    <row r="304" spans="1:18" x14ac:dyDescent="0.25">
      <c r="A304" s="13">
        <v>52014</v>
      </c>
      <c r="B304" s="14" t="s">
        <v>61</v>
      </c>
      <c r="C304" s="14" t="s">
        <v>186</v>
      </c>
      <c r="D304" s="14" t="s">
        <v>169</v>
      </c>
      <c r="E304" s="14" t="s">
        <v>170</v>
      </c>
      <c r="F304" s="14" t="s">
        <v>200</v>
      </c>
      <c r="G304" s="15">
        <v>30498</v>
      </c>
      <c r="H304" s="15">
        <v>30498</v>
      </c>
      <c r="I304" s="14" t="s">
        <v>70</v>
      </c>
      <c r="J304" s="14" t="s">
        <v>182</v>
      </c>
      <c r="K304" s="14" t="s">
        <v>363</v>
      </c>
      <c r="L304" s="14" t="s">
        <v>174</v>
      </c>
      <c r="M304" s="14" t="s">
        <v>175</v>
      </c>
      <c r="N304" s="14" t="s">
        <v>176</v>
      </c>
      <c r="O304" s="15">
        <v>41974</v>
      </c>
      <c r="P304" s="13">
        <v>201412</v>
      </c>
      <c r="Q304" s="13">
        <v>-1</v>
      </c>
      <c r="R304" s="16">
        <v>-3020.39</v>
      </c>
    </row>
    <row r="305" spans="1:18" x14ac:dyDescent="0.25">
      <c r="A305" s="13">
        <v>52017</v>
      </c>
      <c r="B305" s="14" t="s">
        <v>32</v>
      </c>
      <c r="C305" s="14" t="s">
        <v>180</v>
      </c>
      <c r="D305" s="14" t="s">
        <v>169</v>
      </c>
      <c r="E305" s="14" t="s">
        <v>170</v>
      </c>
      <c r="F305" s="14" t="s">
        <v>181</v>
      </c>
      <c r="G305" s="15">
        <v>28672</v>
      </c>
      <c r="H305" s="15">
        <v>28672</v>
      </c>
      <c r="I305" s="14" t="s">
        <v>50</v>
      </c>
      <c r="J305" s="14" t="s">
        <v>182</v>
      </c>
      <c r="K305" s="14" t="s">
        <v>364</v>
      </c>
      <c r="L305" s="14" t="s">
        <v>174</v>
      </c>
      <c r="M305" s="14" t="s">
        <v>175</v>
      </c>
      <c r="N305" s="14" t="s">
        <v>176</v>
      </c>
      <c r="O305" s="15">
        <v>41974</v>
      </c>
      <c r="P305" s="13">
        <v>201412</v>
      </c>
      <c r="Q305" s="13">
        <v>0</v>
      </c>
      <c r="R305" s="16">
        <v>-3316.37</v>
      </c>
    </row>
    <row r="306" spans="1:18" x14ac:dyDescent="0.25">
      <c r="A306" s="13">
        <v>52018</v>
      </c>
      <c r="B306" s="14" t="s">
        <v>61</v>
      </c>
      <c r="C306" s="14" t="s">
        <v>186</v>
      </c>
      <c r="D306" s="14" t="s">
        <v>169</v>
      </c>
      <c r="E306" s="14" t="s">
        <v>170</v>
      </c>
      <c r="F306" s="14" t="s">
        <v>171</v>
      </c>
      <c r="G306" s="15">
        <v>28307</v>
      </c>
      <c r="H306" s="15">
        <v>28307</v>
      </c>
      <c r="I306" s="14" t="s">
        <v>70</v>
      </c>
      <c r="J306" s="14" t="s">
        <v>182</v>
      </c>
      <c r="K306" s="14" t="s">
        <v>364</v>
      </c>
      <c r="L306" s="14" t="s">
        <v>174</v>
      </c>
      <c r="M306" s="14" t="s">
        <v>175</v>
      </c>
      <c r="N306" s="14" t="s">
        <v>176</v>
      </c>
      <c r="O306" s="15">
        <v>41974</v>
      </c>
      <c r="P306" s="13">
        <v>201412</v>
      </c>
      <c r="Q306" s="13">
        <v>0</v>
      </c>
      <c r="R306" s="16">
        <v>-3316.37</v>
      </c>
    </row>
    <row r="307" spans="1:18" x14ac:dyDescent="0.25">
      <c r="A307" s="13">
        <v>52023</v>
      </c>
      <c r="B307" s="14" t="s">
        <v>79</v>
      </c>
      <c r="C307" s="14" t="s">
        <v>168</v>
      </c>
      <c r="D307" s="14" t="s">
        <v>169</v>
      </c>
      <c r="E307" s="14" t="s">
        <v>170</v>
      </c>
      <c r="F307" s="14" t="s">
        <v>171</v>
      </c>
      <c r="G307" s="15">
        <v>28307</v>
      </c>
      <c r="H307" s="15">
        <v>28307</v>
      </c>
      <c r="I307" s="14" t="s">
        <v>111</v>
      </c>
      <c r="J307" s="14" t="s">
        <v>182</v>
      </c>
      <c r="K307" s="14" t="s">
        <v>365</v>
      </c>
      <c r="L307" s="14" t="s">
        <v>174</v>
      </c>
      <c r="M307" s="14" t="s">
        <v>175</v>
      </c>
      <c r="N307" s="14" t="s">
        <v>176</v>
      </c>
      <c r="O307" s="15">
        <v>41974</v>
      </c>
      <c r="P307" s="13">
        <v>201412</v>
      </c>
      <c r="Q307" s="13">
        <v>-1</v>
      </c>
      <c r="R307" s="16">
        <v>-9135.27</v>
      </c>
    </row>
    <row r="308" spans="1:18" x14ac:dyDescent="0.25">
      <c r="A308" s="13">
        <v>52044</v>
      </c>
      <c r="B308" s="14" t="s">
        <v>79</v>
      </c>
      <c r="C308" s="14" t="s">
        <v>168</v>
      </c>
      <c r="D308" s="14" t="s">
        <v>169</v>
      </c>
      <c r="E308" s="14" t="s">
        <v>170</v>
      </c>
      <c r="F308" s="14" t="s">
        <v>171</v>
      </c>
      <c r="G308" s="15">
        <v>28307</v>
      </c>
      <c r="H308" s="15">
        <v>28307</v>
      </c>
      <c r="I308" s="14" t="s">
        <v>111</v>
      </c>
      <c r="J308" s="14" t="s">
        <v>182</v>
      </c>
      <c r="K308" s="14" t="s">
        <v>366</v>
      </c>
      <c r="L308" s="14" t="s">
        <v>174</v>
      </c>
      <c r="M308" s="14" t="s">
        <v>175</v>
      </c>
      <c r="N308" s="14" t="s">
        <v>176</v>
      </c>
      <c r="O308" s="15">
        <v>41974</v>
      </c>
      <c r="P308" s="13">
        <v>201412</v>
      </c>
      <c r="Q308" s="13">
        <v>-2</v>
      </c>
      <c r="R308" s="16">
        <v>-4342.32</v>
      </c>
    </row>
    <row r="309" spans="1:18" x14ac:dyDescent="0.25">
      <c r="A309" s="13">
        <v>52045</v>
      </c>
      <c r="B309" s="14" t="s">
        <v>79</v>
      </c>
      <c r="C309" s="14" t="s">
        <v>168</v>
      </c>
      <c r="D309" s="14" t="s">
        <v>169</v>
      </c>
      <c r="E309" s="14" t="s">
        <v>170</v>
      </c>
      <c r="F309" s="14" t="s">
        <v>171</v>
      </c>
      <c r="G309" s="15">
        <v>28307</v>
      </c>
      <c r="H309" s="15">
        <v>28307</v>
      </c>
      <c r="I309" s="14" t="s">
        <v>111</v>
      </c>
      <c r="J309" s="14" t="s">
        <v>182</v>
      </c>
      <c r="K309" s="14" t="s">
        <v>367</v>
      </c>
      <c r="L309" s="14" t="s">
        <v>174</v>
      </c>
      <c r="M309" s="14" t="s">
        <v>175</v>
      </c>
      <c r="N309" s="14" t="s">
        <v>176</v>
      </c>
      <c r="O309" s="15">
        <v>41974</v>
      </c>
      <c r="P309" s="13">
        <v>201412</v>
      </c>
      <c r="Q309" s="13">
        <v>0</v>
      </c>
      <c r="R309" s="16">
        <v>-8256.75</v>
      </c>
    </row>
    <row r="310" spans="1:18" x14ac:dyDescent="0.25">
      <c r="A310" s="13">
        <v>52046</v>
      </c>
      <c r="B310" s="14" t="s">
        <v>79</v>
      </c>
      <c r="C310" s="14" t="s">
        <v>168</v>
      </c>
      <c r="D310" s="14" t="s">
        <v>169</v>
      </c>
      <c r="E310" s="14" t="s">
        <v>170</v>
      </c>
      <c r="F310" s="14" t="s">
        <v>171</v>
      </c>
      <c r="G310" s="15">
        <v>28307</v>
      </c>
      <c r="H310" s="15">
        <v>28307</v>
      </c>
      <c r="I310" s="14" t="s">
        <v>111</v>
      </c>
      <c r="J310" s="14" t="s">
        <v>182</v>
      </c>
      <c r="K310" s="14" t="s">
        <v>368</v>
      </c>
      <c r="L310" s="14" t="s">
        <v>174</v>
      </c>
      <c r="M310" s="14" t="s">
        <v>175</v>
      </c>
      <c r="N310" s="14" t="s">
        <v>176</v>
      </c>
      <c r="O310" s="15">
        <v>41974</v>
      </c>
      <c r="P310" s="13">
        <v>201412</v>
      </c>
      <c r="Q310" s="13">
        <v>-4</v>
      </c>
      <c r="R310" s="16">
        <v>-2772.95</v>
      </c>
    </row>
    <row r="311" spans="1:18" x14ac:dyDescent="0.25">
      <c r="A311" s="13">
        <v>52059</v>
      </c>
      <c r="B311" s="14" t="s">
        <v>32</v>
      </c>
      <c r="C311" s="14" t="s">
        <v>180</v>
      </c>
      <c r="D311" s="14" t="s">
        <v>169</v>
      </c>
      <c r="E311" s="14" t="s">
        <v>170</v>
      </c>
      <c r="F311" s="14" t="s">
        <v>181</v>
      </c>
      <c r="G311" s="15">
        <v>28672</v>
      </c>
      <c r="H311" s="15">
        <v>28672</v>
      </c>
      <c r="I311" s="14" t="s">
        <v>50</v>
      </c>
      <c r="J311" s="14" t="s">
        <v>182</v>
      </c>
      <c r="K311" s="14" t="s">
        <v>369</v>
      </c>
      <c r="L311" s="14" t="s">
        <v>174</v>
      </c>
      <c r="M311" s="14" t="s">
        <v>175</v>
      </c>
      <c r="N311" s="14" t="s">
        <v>176</v>
      </c>
      <c r="O311" s="15">
        <v>41974</v>
      </c>
      <c r="P311" s="13">
        <v>201412</v>
      </c>
      <c r="Q311" s="13">
        <v>-5</v>
      </c>
      <c r="R311" s="16">
        <v>-1207148.22</v>
      </c>
    </row>
    <row r="312" spans="1:18" x14ac:dyDescent="0.25">
      <c r="A312" s="13">
        <v>52060</v>
      </c>
      <c r="B312" s="14" t="s">
        <v>32</v>
      </c>
      <c r="C312" s="14" t="s">
        <v>180</v>
      </c>
      <c r="D312" s="14" t="s">
        <v>169</v>
      </c>
      <c r="E312" s="14" t="s">
        <v>170</v>
      </c>
      <c r="F312" s="14" t="s">
        <v>199</v>
      </c>
      <c r="G312" s="15">
        <v>30133</v>
      </c>
      <c r="H312" s="15">
        <v>30133</v>
      </c>
      <c r="I312" s="14" t="s">
        <v>50</v>
      </c>
      <c r="J312" s="14" t="s">
        <v>182</v>
      </c>
      <c r="K312" s="14" t="s">
        <v>369</v>
      </c>
      <c r="L312" s="14" t="s">
        <v>174</v>
      </c>
      <c r="M312" s="14" t="s">
        <v>175</v>
      </c>
      <c r="N312" s="14" t="s">
        <v>176</v>
      </c>
      <c r="O312" s="15">
        <v>41974</v>
      </c>
      <c r="P312" s="13">
        <v>201412</v>
      </c>
      <c r="Q312" s="13">
        <v>0</v>
      </c>
      <c r="R312" s="16">
        <v>-46213.94</v>
      </c>
    </row>
    <row r="313" spans="1:18" x14ac:dyDescent="0.25">
      <c r="A313" s="13">
        <v>52061</v>
      </c>
      <c r="B313" s="14" t="s">
        <v>61</v>
      </c>
      <c r="C313" s="14" t="s">
        <v>186</v>
      </c>
      <c r="D313" s="14" t="s">
        <v>169</v>
      </c>
      <c r="E313" s="14" t="s">
        <v>170</v>
      </c>
      <c r="F313" s="14" t="s">
        <v>171</v>
      </c>
      <c r="G313" s="15">
        <v>28307</v>
      </c>
      <c r="H313" s="15">
        <v>28307</v>
      </c>
      <c r="I313" s="14" t="s">
        <v>70</v>
      </c>
      <c r="J313" s="14" t="s">
        <v>182</v>
      </c>
      <c r="K313" s="14" t="s">
        <v>369</v>
      </c>
      <c r="L313" s="14" t="s">
        <v>174</v>
      </c>
      <c r="M313" s="14" t="s">
        <v>175</v>
      </c>
      <c r="N313" s="14" t="s">
        <v>176</v>
      </c>
      <c r="O313" s="15">
        <v>41974</v>
      </c>
      <c r="P313" s="13">
        <v>201412</v>
      </c>
      <c r="Q313" s="13">
        <v>-5</v>
      </c>
      <c r="R313" s="16">
        <v>-1116961.6399999999</v>
      </c>
    </row>
    <row r="314" spans="1:18" x14ac:dyDescent="0.25">
      <c r="A314" s="13">
        <v>52062</v>
      </c>
      <c r="B314" s="14" t="s">
        <v>61</v>
      </c>
      <c r="C314" s="14" t="s">
        <v>186</v>
      </c>
      <c r="D314" s="14" t="s">
        <v>169</v>
      </c>
      <c r="E314" s="14" t="s">
        <v>170</v>
      </c>
      <c r="F314" s="14" t="s">
        <v>199</v>
      </c>
      <c r="G314" s="15">
        <v>30133</v>
      </c>
      <c r="H314" s="15">
        <v>30133</v>
      </c>
      <c r="I314" s="14" t="s">
        <v>70</v>
      </c>
      <c r="J314" s="14" t="s">
        <v>182</v>
      </c>
      <c r="K314" s="14" t="s">
        <v>369</v>
      </c>
      <c r="L314" s="14" t="s">
        <v>174</v>
      </c>
      <c r="M314" s="14" t="s">
        <v>175</v>
      </c>
      <c r="N314" s="14" t="s">
        <v>176</v>
      </c>
      <c r="O314" s="15">
        <v>41974</v>
      </c>
      <c r="P314" s="13">
        <v>201412</v>
      </c>
      <c r="Q314" s="13">
        <v>0</v>
      </c>
      <c r="R314" s="16">
        <v>-44359.81</v>
      </c>
    </row>
    <row r="315" spans="1:18" x14ac:dyDescent="0.25">
      <c r="A315" s="13">
        <v>52081</v>
      </c>
      <c r="B315" s="14" t="s">
        <v>32</v>
      </c>
      <c r="C315" s="14" t="s">
        <v>180</v>
      </c>
      <c r="D315" s="14" t="s">
        <v>169</v>
      </c>
      <c r="E315" s="14" t="s">
        <v>170</v>
      </c>
      <c r="F315" s="14" t="s">
        <v>370</v>
      </c>
      <c r="G315" s="15">
        <v>36342</v>
      </c>
      <c r="H315" s="15">
        <v>36342</v>
      </c>
      <c r="I315" s="14" t="s">
        <v>50</v>
      </c>
      <c r="J315" s="14" t="s">
        <v>182</v>
      </c>
      <c r="K315" s="14" t="s">
        <v>371</v>
      </c>
      <c r="L315" s="14" t="s">
        <v>174</v>
      </c>
      <c r="M315" s="14" t="s">
        <v>175</v>
      </c>
      <c r="N315" s="14" t="s">
        <v>176</v>
      </c>
      <c r="O315" s="15">
        <v>41974</v>
      </c>
      <c r="P315" s="13">
        <v>201412</v>
      </c>
      <c r="Q315" s="13">
        <v>-1</v>
      </c>
      <c r="R315" s="16">
        <v>-1820546.42</v>
      </c>
    </row>
    <row r="316" spans="1:18" x14ac:dyDescent="0.25">
      <c r="A316" s="13">
        <v>52083</v>
      </c>
      <c r="B316" s="14" t="s">
        <v>61</v>
      </c>
      <c r="C316" s="14" t="s">
        <v>186</v>
      </c>
      <c r="D316" s="14" t="s">
        <v>169</v>
      </c>
      <c r="E316" s="14" t="s">
        <v>170</v>
      </c>
      <c r="F316" s="14" t="s">
        <v>370</v>
      </c>
      <c r="G316" s="15">
        <v>36342</v>
      </c>
      <c r="H316" s="15">
        <v>36342</v>
      </c>
      <c r="I316" s="14" t="s">
        <v>70</v>
      </c>
      <c r="J316" s="14" t="s">
        <v>182</v>
      </c>
      <c r="K316" s="14" t="s">
        <v>371</v>
      </c>
      <c r="L316" s="14" t="s">
        <v>174</v>
      </c>
      <c r="M316" s="14" t="s">
        <v>175</v>
      </c>
      <c r="N316" s="14" t="s">
        <v>176</v>
      </c>
      <c r="O316" s="15">
        <v>41974</v>
      </c>
      <c r="P316" s="13">
        <v>201412</v>
      </c>
      <c r="Q316" s="13">
        <v>-1</v>
      </c>
      <c r="R316" s="16">
        <v>-1741093.11</v>
      </c>
    </row>
    <row r="317" spans="1:18" x14ac:dyDescent="0.25">
      <c r="A317" s="13">
        <v>52092</v>
      </c>
      <c r="B317" s="14" t="s">
        <v>32</v>
      </c>
      <c r="C317" s="14" t="s">
        <v>180</v>
      </c>
      <c r="D317" s="14" t="s">
        <v>169</v>
      </c>
      <c r="E317" s="14" t="s">
        <v>170</v>
      </c>
      <c r="F317" s="14" t="s">
        <v>181</v>
      </c>
      <c r="G317" s="15">
        <v>28672</v>
      </c>
      <c r="H317" s="15">
        <v>28672</v>
      </c>
      <c r="I317" s="14" t="s">
        <v>50</v>
      </c>
      <c r="J317" s="14" t="s">
        <v>182</v>
      </c>
      <c r="K317" s="14" t="s">
        <v>372</v>
      </c>
      <c r="L317" s="14" t="s">
        <v>174</v>
      </c>
      <c r="M317" s="14" t="s">
        <v>175</v>
      </c>
      <c r="N317" s="14" t="s">
        <v>176</v>
      </c>
      <c r="O317" s="15">
        <v>41974</v>
      </c>
      <c r="P317" s="13">
        <v>201412</v>
      </c>
      <c r="Q317" s="13">
        <v>-8</v>
      </c>
      <c r="R317" s="16">
        <v>-739047.64</v>
      </c>
    </row>
    <row r="318" spans="1:18" x14ac:dyDescent="0.25">
      <c r="A318" s="13">
        <v>52093</v>
      </c>
      <c r="B318" s="14" t="s">
        <v>61</v>
      </c>
      <c r="C318" s="14" t="s">
        <v>186</v>
      </c>
      <c r="D318" s="14" t="s">
        <v>169</v>
      </c>
      <c r="E318" s="14" t="s">
        <v>170</v>
      </c>
      <c r="F318" s="14" t="s">
        <v>171</v>
      </c>
      <c r="G318" s="15">
        <v>28307</v>
      </c>
      <c r="H318" s="15">
        <v>28307</v>
      </c>
      <c r="I318" s="14" t="s">
        <v>70</v>
      </c>
      <c r="J318" s="14" t="s">
        <v>182</v>
      </c>
      <c r="K318" s="14" t="s">
        <v>372</v>
      </c>
      <c r="L318" s="14" t="s">
        <v>174</v>
      </c>
      <c r="M318" s="14" t="s">
        <v>175</v>
      </c>
      <c r="N318" s="14" t="s">
        <v>176</v>
      </c>
      <c r="O318" s="15">
        <v>41974</v>
      </c>
      <c r="P318" s="13">
        <v>201412</v>
      </c>
      <c r="Q318" s="13">
        <v>-5</v>
      </c>
      <c r="R318" s="16">
        <v>-461904.78</v>
      </c>
    </row>
    <row r="319" spans="1:18" x14ac:dyDescent="0.25">
      <c r="A319" s="13">
        <v>52103</v>
      </c>
      <c r="B319" s="14" t="s">
        <v>32</v>
      </c>
      <c r="C319" s="14" t="s">
        <v>180</v>
      </c>
      <c r="D319" s="14" t="s">
        <v>169</v>
      </c>
      <c r="E319" s="14" t="s">
        <v>170</v>
      </c>
      <c r="F319" s="14" t="s">
        <v>275</v>
      </c>
      <c r="G319" s="15">
        <v>36708</v>
      </c>
      <c r="H319" s="15">
        <v>36708</v>
      </c>
      <c r="I319" s="14" t="s">
        <v>50</v>
      </c>
      <c r="J319" s="14" t="s">
        <v>182</v>
      </c>
      <c r="K319" s="14" t="s">
        <v>373</v>
      </c>
      <c r="L319" s="14" t="s">
        <v>174</v>
      </c>
      <c r="M319" s="14" t="s">
        <v>175</v>
      </c>
      <c r="N319" s="14" t="s">
        <v>176</v>
      </c>
      <c r="O319" s="15">
        <v>41974</v>
      </c>
      <c r="P319" s="13">
        <v>201412</v>
      </c>
      <c r="Q319" s="13">
        <v>-1</v>
      </c>
      <c r="R319" s="16">
        <v>-463440.28</v>
      </c>
    </row>
    <row r="320" spans="1:18" x14ac:dyDescent="0.25">
      <c r="A320" s="13">
        <v>52105</v>
      </c>
      <c r="B320" s="14" t="s">
        <v>61</v>
      </c>
      <c r="C320" s="14" t="s">
        <v>186</v>
      </c>
      <c r="D320" s="14" t="s">
        <v>169</v>
      </c>
      <c r="E320" s="14" t="s">
        <v>170</v>
      </c>
      <c r="F320" s="14" t="s">
        <v>275</v>
      </c>
      <c r="G320" s="15">
        <v>36708</v>
      </c>
      <c r="H320" s="15">
        <v>36708</v>
      </c>
      <c r="I320" s="14" t="s">
        <v>70</v>
      </c>
      <c r="J320" s="14" t="s">
        <v>182</v>
      </c>
      <c r="K320" s="14" t="s">
        <v>373</v>
      </c>
      <c r="L320" s="14" t="s">
        <v>174</v>
      </c>
      <c r="M320" s="14" t="s">
        <v>175</v>
      </c>
      <c r="N320" s="14" t="s">
        <v>176</v>
      </c>
      <c r="O320" s="15">
        <v>41974</v>
      </c>
      <c r="P320" s="13">
        <v>201412</v>
      </c>
      <c r="Q320" s="13">
        <v>-1</v>
      </c>
      <c r="R320" s="16">
        <v>-273478.37</v>
      </c>
    </row>
    <row r="321" spans="1:18" x14ac:dyDescent="0.25">
      <c r="A321" s="13">
        <v>52135</v>
      </c>
      <c r="B321" s="14" t="s">
        <v>32</v>
      </c>
      <c r="C321" s="14" t="s">
        <v>180</v>
      </c>
      <c r="D321" s="14" t="s">
        <v>169</v>
      </c>
      <c r="E321" s="14" t="s">
        <v>170</v>
      </c>
      <c r="F321" s="14" t="s">
        <v>201</v>
      </c>
      <c r="G321" s="15">
        <v>32690</v>
      </c>
      <c r="H321" s="15">
        <v>32690</v>
      </c>
      <c r="I321" s="14" t="s">
        <v>50</v>
      </c>
      <c r="J321" s="14" t="s">
        <v>182</v>
      </c>
      <c r="K321" s="14" t="s">
        <v>374</v>
      </c>
      <c r="L321" s="14" t="s">
        <v>174</v>
      </c>
      <c r="M321" s="14" t="s">
        <v>175</v>
      </c>
      <c r="N321" s="14" t="s">
        <v>176</v>
      </c>
      <c r="O321" s="15">
        <v>41974</v>
      </c>
      <c r="P321" s="13">
        <v>201412</v>
      </c>
      <c r="Q321" s="13">
        <v>-1</v>
      </c>
      <c r="R321" s="16">
        <v>-549039.31999999995</v>
      </c>
    </row>
    <row r="322" spans="1:18" x14ac:dyDescent="0.25">
      <c r="A322" s="13">
        <v>52136</v>
      </c>
      <c r="B322" s="14" t="s">
        <v>32</v>
      </c>
      <c r="C322" s="14" t="s">
        <v>180</v>
      </c>
      <c r="D322" s="14" t="s">
        <v>169</v>
      </c>
      <c r="E322" s="14" t="s">
        <v>170</v>
      </c>
      <c r="F322" s="14" t="s">
        <v>251</v>
      </c>
      <c r="G322" s="15">
        <v>33786</v>
      </c>
      <c r="H322" s="15">
        <v>33786</v>
      </c>
      <c r="I322" s="14" t="s">
        <v>50</v>
      </c>
      <c r="J322" s="14" t="s">
        <v>182</v>
      </c>
      <c r="K322" s="14" t="s">
        <v>374</v>
      </c>
      <c r="L322" s="14" t="s">
        <v>174</v>
      </c>
      <c r="M322" s="14" t="s">
        <v>175</v>
      </c>
      <c r="N322" s="14" t="s">
        <v>176</v>
      </c>
      <c r="O322" s="15">
        <v>41974</v>
      </c>
      <c r="P322" s="13">
        <v>201412</v>
      </c>
      <c r="Q322" s="13">
        <v>-1</v>
      </c>
      <c r="R322" s="16">
        <v>-687550.56</v>
      </c>
    </row>
    <row r="323" spans="1:18" x14ac:dyDescent="0.25">
      <c r="A323" s="13">
        <v>52137</v>
      </c>
      <c r="B323" s="14" t="s">
        <v>32</v>
      </c>
      <c r="C323" s="14" t="s">
        <v>180</v>
      </c>
      <c r="D323" s="14" t="s">
        <v>169</v>
      </c>
      <c r="E323" s="14" t="s">
        <v>170</v>
      </c>
      <c r="F323" s="14" t="s">
        <v>272</v>
      </c>
      <c r="G323" s="15">
        <v>34881</v>
      </c>
      <c r="H323" s="15">
        <v>34881</v>
      </c>
      <c r="I323" s="14" t="s">
        <v>50</v>
      </c>
      <c r="J323" s="14" t="s">
        <v>182</v>
      </c>
      <c r="K323" s="14" t="s">
        <v>374</v>
      </c>
      <c r="L323" s="14" t="s">
        <v>174</v>
      </c>
      <c r="M323" s="14" t="s">
        <v>175</v>
      </c>
      <c r="N323" s="14" t="s">
        <v>176</v>
      </c>
      <c r="O323" s="15">
        <v>41974</v>
      </c>
      <c r="P323" s="13">
        <v>201412</v>
      </c>
      <c r="Q323" s="13">
        <v>-1</v>
      </c>
      <c r="R323" s="16">
        <v>-356721.33</v>
      </c>
    </row>
    <row r="324" spans="1:18" x14ac:dyDescent="0.25">
      <c r="A324" s="13">
        <v>52138</v>
      </c>
      <c r="B324" s="14" t="s">
        <v>61</v>
      </c>
      <c r="C324" s="14" t="s">
        <v>186</v>
      </c>
      <c r="D324" s="14" t="s">
        <v>169</v>
      </c>
      <c r="E324" s="14" t="s">
        <v>170</v>
      </c>
      <c r="F324" s="14" t="s">
        <v>171</v>
      </c>
      <c r="G324" s="15">
        <v>28307</v>
      </c>
      <c r="H324" s="15">
        <v>28307</v>
      </c>
      <c r="I324" s="14" t="s">
        <v>70</v>
      </c>
      <c r="J324" s="14" t="s">
        <v>182</v>
      </c>
      <c r="K324" s="14" t="s">
        <v>374</v>
      </c>
      <c r="L324" s="14" t="s">
        <v>174</v>
      </c>
      <c r="M324" s="14" t="s">
        <v>175</v>
      </c>
      <c r="N324" s="14" t="s">
        <v>176</v>
      </c>
      <c r="O324" s="15">
        <v>41974</v>
      </c>
      <c r="P324" s="13">
        <v>201412</v>
      </c>
      <c r="Q324" s="13">
        <v>0</v>
      </c>
      <c r="R324" s="16">
        <v>-283902.44</v>
      </c>
    </row>
    <row r="325" spans="1:18" x14ac:dyDescent="0.25">
      <c r="A325" s="13">
        <v>52139</v>
      </c>
      <c r="B325" s="14" t="s">
        <v>61</v>
      </c>
      <c r="C325" s="14" t="s">
        <v>186</v>
      </c>
      <c r="D325" s="14" t="s">
        <v>169</v>
      </c>
      <c r="E325" s="14" t="s">
        <v>170</v>
      </c>
      <c r="F325" s="14" t="s">
        <v>221</v>
      </c>
      <c r="G325" s="15">
        <v>31959</v>
      </c>
      <c r="H325" s="15">
        <v>31959</v>
      </c>
      <c r="I325" s="14" t="s">
        <v>70</v>
      </c>
      <c r="J325" s="14" t="s">
        <v>182</v>
      </c>
      <c r="K325" s="14" t="s">
        <v>374</v>
      </c>
      <c r="L325" s="14" t="s">
        <v>174</v>
      </c>
      <c r="M325" s="14" t="s">
        <v>175</v>
      </c>
      <c r="N325" s="14" t="s">
        <v>176</v>
      </c>
      <c r="O325" s="15">
        <v>41974</v>
      </c>
      <c r="P325" s="13">
        <v>201412</v>
      </c>
      <c r="Q325" s="13">
        <v>-1</v>
      </c>
      <c r="R325" s="16">
        <v>-886159.14</v>
      </c>
    </row>
    <row r="326" spans="1:18" x14ac:dyDescent="0.25">
      <c r="A326" s="13">
        <v>52140</v>
      </c>
      <c r="B326" s="14" t="s">
        <v>61</v>
      </c>
      <c r="C326" s="14" t="s">
        <v>186</v>
      </c>
      <c r="D326" s="14" t="s">
        <v>169</v>
      </c>
      <c r="E326" s="14" t="s">
        <v>170</v>
      </c>
      <c r="F326" s="14" t="s">
        <v>184</v>
      </c>
      <c r="G326" s="15">
        <v>33055</v>
      </c>
      <c r="H326" s="15">
        <v>33055</v>
      </c>
      <c r="I326" s="14" t="s">
        <v>70</v>
      </c>
      <c r="J326" s="14" t="s">
        <v>182</v>
      </c>
      <c r="K326" s="14" t="s">
        <v>374</v>
      </c>
      <c r="L326" s="14" t="s">
        <v>174</v>
      </c>
      <c r="M326" s="14" t="s">
        <v>175</v>
      </c>
      <c r="N326" s="14" t="s">
        <v>176</v>
      </c>
      <c r="O326" s="15">
        <v>41974</v>
      </c>
      <c r="P326" s="13">
        <v>201412</v>
      </c>
      <c r="Q326" s="13">
        <v>-1</v>
      </c>
      <c r="R326" s="16">
        <v>-374808.58</v>
      </c>
    </row>
    <row r="327" spans="1:18" x14ac:dyDescent="0.25">
      <c r="A327" s="13">
        <v>52141</v>
      </c>
      <c r="B327" s="14" t="s">
        <v>61</v>
      </c>
      <c r="C327" s="14" t="s">
        <v>186</v>
      </c>
      <c r="D327" s="14" t="s">
        <v>169</v>
      </c>
      <c r="E327" s="14" t="s">
        <v>170</v>
      </c>
      <c r="F327" s="14" t="s">
        <v>272</v>
      </c>
      <c r="G327" s="15">
        <v>34881</v>
      </c>
      <c r="H327" s="15">
        <v>34881</v>
      </c>
      <c r="I327" s="14" t="s">
        <v>70</v>
      </c>
      <c r="J327" s="14" t="s">
        <v>182</v>
      </c>
      <c r="K327" s="14" t="s">
        <v>374</v>
      </c>
      <c r="L327" s="14" t="s">
        <v>174</v>
      </c>
      <c r="M327" s="14" t="s">
        <v>175</v>
      </c>
      <c r="N327" s="14" t="s">
        <v>176</v>
      </c>
      <c r="O327" s="15">
        <v>41974</v>
      </c>
      <c r="P327" s="13">
        <v>201412</v>
      </c>
      <c r="Q327" s="13">
        <v>-1</v>
      </c>
      <c r="R327" s="16">
        <v>-584765.93999999994</v>
      </c>
    </row>
    <row r="328" spans="1:18" x14ac:dyDescent="0.25">
      <c r="A328" s="13">
        <v>52154</v>
      </c>
      <c r="B328" s="14" t="s">
        <v>32</v>
      </c>
      <c r="C328" s="14" t="s">
        <v>180</v>
      </c>
      <c r="D328" s="14" t="s">
        <v>169</v>
      </c>
      <c r="E328" s="14" t="s">
        <v>170</v>
      </c>
      <c r="F328" s="14" t="s">
        <v>181</v>
      </c>
      <c r="G328" s="15">
        <v>28672</v>
      </c>
      <c r="H328" s="15">
        <v>28672</v>
      </c>
      <c r="I328" s="14" t="s">
        <v>50</v>
      </c>
      <c r="J328" s="14" t="s">
        <v>182</v>
      </c>
      <c r="K328" s="14" t="s">
        <v>375</v>
      </c>
      <c r="L328" s="14" t="s">
        <v>174</v>
      </c>
      <c r="M328" s="14" t="s">
        <v>175</v>
      </c>
      <c r="N328" s="14" t="s">
        <v>176</v>
      </c>
      <c r="O328" s="15">
        <v>41974</v>
      </c>
      <c r="P328" s="13">
        <v>201412</v>
      </c>
      <c r="Q328" s="13">
        <v>-2</v>
      </c>
      <c r="R328" s="16">
        <v>-243344.95</v>
      </c>
    </row>
    <row r="329" spans="1:18" x14ac:dyDescent="0.25">
      <c r="A329" s="13">
        <v>52155</v>
      </c>
      <c r="B329" s="14" t="s">
        <v>61</v>
      </c>
      <c r="C329" s="14" t="s">
        <v>186</v>
      </c>
      <c r="D329" s="14" t="s">
        <v>169</v>
      </c>
      <c r="E329" s="14" t="s">
        <v>170</v>
      </c>
      <c r="F329" s="14" t="s">
        <v>171</v>
      </c>
      <c r="G329" s="15">
        <v>28307</v>
      </c>
      <c r="H329" s="15">
        <v>28307</v>
      </c>
      <c r="I329" s="14" t="s">
        <v>70</v>
      </c>
      <c r="J329" s="14" t="s">
        <v>182</v>
      </c>
      <c r="K329" s="14" t="s">
        <v>375</v>
      </c>
      <c r="L329" s="14" t="s">
        <v>174</v>
      </c>
      <c r="M329" s="14" t="s">
        <v>175</v>
      </c>
      <c r="N329" s="14" t="s">
        <v>176</v>
      </c>
      <c r="O329" s="15">
        <v>41974</v>
      </c>
      <c r="P329" s="13">
        <v>201412</v>
      </c>
      <c r="Q329" s="13">
        <v>-2</v>
      </c>
      <c r="R329" s="16">
        <v>-243344.95</v>
      </c>
    </row>
    <row r="330" spans="1:18" x14ac:dyDescent="0.25">
      <c r="A330" s="13">
        <v>52162</v>
      </c>
      <c r="B330" s="14" t="s">
        <v>32</v>
      </c>
      <c r="C330" s="14" t="s">
        <v>180</v>
      </c>
      <c r="D330" s="14" t="s">
        <v>169</v>
      </c>
      <c r="E330" s="14" t="s">
        <v>170</v>
      </c>
      <c r="F330" s="14" t="s">
        <v>181</v>
      </c>
      <c r="G330" s="15">
        <v>28672</v>
      </c>
      <c r="H330" s="15">
        <v>28672</v>
      </c>
      <c r="I330" s="14" t="s">
        <v>50</v>
      </c>
      <c r="J330" s="14" t="s">
        <v>182</v>
      </c>
      <c r="K330" s="14" t="s">
        <v>376</v>
      </c>
      <c r="L330" s="14" t="s">
        <v>174</v>
      </c>
      <c r="M330" s="14" t="s">
        <v>175</v>
      </c>
      <c r="N330" s="14" t="s">
        <v>176</v>
      </c>
      <c r="O330" s="15">
        <v>41974</v>
      </c>
      <c r="P330" s="13">
        <v>201412</v>
      </c>
      <c r="Q330" s="13">
        <v>0</v>
      </c>
      <c r="R330" s="16">
        <v>-60229.26</v>
      </c>
    </row>
    <row r="331" spans="1:18" x14ac:dyDescent="0.25">
      <c r="A331" s="13">
        <v>52163</v>
      </c>
      <c r="B331" s="14" t="s">
        <v>61</v>
      </c>
      <c r="C331" s="14" t="s">
        <v>186</v>
      </c>
      <c r="D331" s="14" t="s">
        <v>169</v>
      </c>
      <c r="E331" s="14" t="s">
        <v>170</v>
      </c>
      <c r="F331" s="14" t="s">
        <v>171</v>
      </c>
      <c r="G331" s="15">
        <v>28307</v>
      </c>
      <c r="H331" s="15">
        <v>28307</v>
      </c>
      <c r="I331" s="14" t="s">
        <v>70</v>
      </c>
      <c r="J331" s="14" t="s">
        <v>182</v>
      </c>
      <c r="K331" s="14" t="s">
        <v>376</v>
      </c>
      <c r="L331" s="14" t="s">
        <v>174</v>
      </c>
      <c r="M331" s="14" t="s">
        <v>175</v>
      </c>
      <c r="N331" s="14" t="s">
        <v>176</v>
      </c>
      <c r="O331" s="15">
        <v>41974</v>
      </c>
      <c r="P331" s="13">
        <v>201412</v>
      </c>
      <c r="Q331" s="13">
        <v>0</v>
      </c>
      <c r="R331" s="16">
        <v>-60229.22</v>
      </c>
    </row>
    <row r="332" spans="1:18" x14ac:dyDescent="0.25">
      <c r="A332" s="13">
        <v>52178</v>
      </c>
      <c r="B332" s="14" t="s">
        <v>32</v>
      </c>
      <c r="C332" s="14" t="s">
        <v>180</v>
      </c>
      <c r="D332" s="14" t="s">
        <v>169</v>
      </c>
      <c r="E332" s="14" t="s">
        <v>170</v>
      </c>
      <c r="F332" s="14" t="s">
        <v>181</v>
      </c>
      <c r="G332" s="15">
        <v>28672</v>
      </c>
      <c r="H332" s="15">
        <v>28672</v>
      </c>
      <c r="I332" s="14" t="s">
        <v>50</v>
      </c>
      <c r="J332" s="14" t="s">
        <v>182</v>
      </c>
      <c r="K332" s="14" t="s">
        <v>377</v>
      </c>
      <c r="L332" s="14" t="s">
        <v>174</v>
      </c>
      <c r="M332" s="14" t="s">
        <v>175</v>
      </c>
      <c r="N332" s="14" t="s">
        <v>176</v>
      </c>
      <c r="O332" s="15">
        <v>41974</v>
      </c>
      <c r="P332" s="13">
        <v>201412</v>
      </c>
      <c r="Q332" s="13">
        <v>-1</v>
      </c>
      <c r="R332" s="16">
        <v>-1070.47</v>
      </c>
    </row>
    <row r="333" spans="1:18" x14ac:dyDescent="0.25">
      <c r="A333" s="13">
        <v>52179</v>
      </c>
      <c r="B333" s="14" t="s">
        <v>61</v>
      </c>
      <c r="C333" s="14" t="s">
        <v>186</v>
      </c>
      <c r="D333" s="14" t="s">
        <v>169</v>
      </c>
      <c r="E333" s="14" t="s">
        <v>170</v>
      </c>
      <c r="F333" s="14" t="s">
        <v>171</v>
      </c>
      <c r="G333" s="15">
        <v>28307</v>
      </c>
      <c r="H333" s="15">
        <v>28307</v>
      </c>
      <c r="I333" s="14" t="s">
        <v>70</v>
      </c>
      <c r="J333" s="14" t="s">
        <v>182</v>
      </c>
      <c r="K333" s="14" t="s">
        <v>377</v>
      </c>
      <c r="L333" s="14" t="s">
        <v>174</v>
      </c>
      <c r="M333" s="14" t="s">
        <v>175</v>
      </c>
      <c r="N333" s="14" t="s">
        <v>176</v>
      </c>
      <c r="O333" s="15">
        <v>41974</v>
      </c>
      <c r="P333" s="13">
        <v>201412</v>
      </c>
      <c r="Q333" s="13">
        <v>-1</v>
      </c>
      <c r="R333" s="16">
        <v>-1070.45</v>
      </c>
    </row>
    <row r="334" spans="1:18" x14ac:dyDescent="0.25">
      <c r="A334" s="13">
        <v>52188</v>
      </c>
      <c r="B334" s="14" t="s">
        <v>32</v>
      </c>
      <c r="C334" s="14" t="s">
        <v>180</v>
      </c>
      <c r="D334" s="14" t="s">
        <v>169</v>
      </c>
      <c r="E334" s="14" t="s">
        <v>170</v>
      </c>
      <c r="F334" s="14" t="s">
        <v>181</v>
      </c>
      <c r="G334" s="15">
        <v>28672</v>
      </c>
      <c r="H334" s="15">
        <v>28672</v>
      </c>
      <c r="I334" s="14" t="s">
        <v>50</v>
      </c>
      <c r="J334" s="14" t="s">
        <v>182</v>
      </c>
      <c r="K334" s="14" t="s">
        <v>378</v>
      </c>
      <c r="L334" s="14" t="s">
        <v>174</v>
      </c>
      <c r="M334" s="14" t="s">
        <v>175</v>
      </c>
      <c r="N334" s="14" t="s">
        <v>176</v>
      </c>
      <c r="O334" s="15">
        <v>41974</v>
      </c>
      <c r="P334" s="13">
        <v>201412</v>
      </c>
      <c r="Q334" s="13">
        <v>-1</v>
      </c>
      <c r="R334" s="16">
        <v>-131079.9</v>
      </c>
    </row>
    <row r="335" spans="1:18" x14ac:dyDescent="0.25">
      <c r="A335" s="13">
        <v>52190</v>
      </c>
      <c r="B335" s="14" t="s">
        <v>61</v>
      </c>
      <c r="C335" s="14" t="s">
        <v>186</v>
      </c>
      <c r="D335" s="14" t="s">
        <v>169</v>
      </c>
      <c r="E335" s="14" t="s">
        <v>170</v>
      </c>
      <c r="F335" s="14" t="s">
        <v>171</v>
      </c>
      <c r="G335" s="15">
        <v>28307</v>
      </c>
      <c r="H335" s="15">
        <v>28307</v>
      </c>
      <c r="I335" s="14" t="s">
        <v>70</v>
      </c>
      <c r="J335" s="14" t="s">
        <v>182</v>
      </c>
      <c r="K335" s="14" t="s">
        <v>378</v>
      </c>
      <c r="L335" s="14" t="s">
        <v>174</v>
      </c>
      <c r="M335" s="14" t="s">
        <v>175</v>
      </c>
      <c r="N335" s="14" t="s">
        <v>176</v>
      </c>
      <c r="O335" s="15">
        <v>41974</v>
      </c>
      <c r="P335" s="13">
        <v>201412</v>
      </c>
      <c r="Q335" s="13">
        <v>-1</v>
      </c>
      <c r="R335" s="16">
        <v>-167231.85</v>
      </c>
    </row>
    <row r="336" spans="1:18" x14ac:dyDescent="0.25">
      <c r="A336" s="13">
        <v>52191</v>
      </c>
      <c r="B336" s="14" t="s">
        <v>61</v>
      </c>
      <c r="C336" s="14" t="s">
        <v>186</v>
      </c>
      <c r="D336" s="14" t="s">
        <v>169</v>
      </c>
      <c r="E336" s="14" t="s">
        <v>170</v>
      </c>
      <c r="F336" s="14" t="s">
        <v>177</v>
      </c>
      <c r="G336" s="15">
        <v>29037</v>
      </c>
      <c r="H336" s="15">
        <v>29037</v>
      </c>
      <c r="I336" s="14" t="s">
        <v>70</v>
      </c>
      <c r="J336" s="14" t="s">
        <v>182</v>
      </c>
      <c r="K336" s="14" t="s">
        <v>378</v>
      </c>
      <c r="L336" s="14" t="s">
        <v>174</v>
      </c>
      <c r="M336" s="14" t="s">
        <v>175</v>
      </c>
      <c r="N336" s="14" t="s">
        <v>176</v>
      </c>
      <c r="O336" s="15">
        <v>41974</v>
      </c>
      <c r="P336" s="13">
        <v>201412</v>
      </c>
      <c r="Q336" s="13">
        <v>0</v>
      </c>
      <c r="R336" s="16">
        <v>-4648.22</v>
      </c>
    </row>
    <row r="337" spans="1:18" x14ac:dyDescent="0.25">
      <c r="A337" s="13">
        <v>52201</v>
      </c>
      <c r="B337" s="14" t="s">
        <v>61</v>
      </c>
      <c r="C337" s="14" t="s">
        <v>186</v>
      </c>
      <c r="D337" s="14" t="s">
        <v>169</v>
      </c>
      <c r="E337" s="14" t="s">
        <v>170</v>
      </c>
      <c r="F337" s="14" t="s">
        <v>171</v>
      </c>
      <c r="G337" s="15">
        <v>28307</v>
      </c>
      <c r="H337" s="15">
        <v>28307</v>
      </c>
      <c r="I337" s="14" t="s">
        <v>70</v>
      </c>
      <c r="J337" s="14" t="s">
        <v>182</v>
      </c>
      <c r="K337" s="14" t="s">
        <v>183</v>
      </c>
      <c r="L337" s="14" t="s">
        <v>174</v>
      </c>
      <c r="M337" s="14" t="s">
        <v>175</v>
      </c>
      <c r="N337" s="14" t="s">
        <v>176</v>
      </c>
      <c r="O337" s="15">
        <v>41974</v>
      </c>
      <c r="P337" s="13">
        <v>201412</v>
      </c>
      <c r="Q337" s="13">
        <v>-4</v>
      </c>
      <c r="R337" s="16">
        <v>-4894.08</v>
      </c>
    </row>
    <row r="338" spans="1:18" x14ac:dyDescent="0.25">
      <c r="A338" s="13">
        <v>52230</v>
      </c>
      <c r="B338" s="14" t="s">
        <v>32</v>
      </c>
      <c r="C338" s="14" t="s">
        <v>180</v>
      </c>
      <c r="D338" s="14" t="s">
        <v>169</v>
      </c>
      <c r="E338" s="14" t="s">
        <v>170</v>
      </c>
      <c r="F338" s="14" t="s">
        <v>181</v>
      </c>
      <c r="G338" s="15">
        <v>28672</v>
      </c>
      <c r="H338" s="15">
        <v>28672</v>
      </c>
      <c r="I338" s="14" t="s">
        <v>50</v>
      </c>
      <c r="J338" s="14" t="s">
        <v>182</v>
      </c>
      <c r="K338" s="14" t="s">
        <v>379</v>
      </c>
      <c r="L338" s="14" t="s">
        <v>174</v>
      </c>
      <c r="M338" s="14" t="s">
        <v>175</v>
      </c>
      <c r="N338" s="14" t="s">
        <v>176</v>
      </c>
      <c r="O338" s="15">
        <v>41974</v>
      </c>
      <c r="P338" s="13">
        <v>201412</v>
      </c>
      <c r="Q338" s="13">
        <v>-1</v>
      </c>
      <c r="R338" s="16">
        <v>-6225.82</v>
      </c>
    </row>
    <row r="339" spans="1:18" x14ac:dyDescent="0.25">
      <c r="A339" s="13">
        <v>52231</v>
      </c>
      <c r="B339" s="14" t="s">
        <v>61</v>
      </c>
      <c r="C339" s="14" t="s">
        <v>186</v>
      </c>
      <c r="D339" s="14" t="s">
        <v>169</v>
      </c>
      <c r="E339" s="14" t="s">
        <v>170</v>
      </c>
      <c r="F339" s="14" t="s">
        <v>171</v>
      </c>
      <c r="G339" s="15">
        <v>28307</v>
      </c>
      <c r="H339" s="15">
        <v>28307</v>
      </c>
      <c r="I339" s="14" t="s">
        <v>70</v>
      </c>
      <c r="J339" s="14" t="s">
        <v>182</v>
      </c>
      <c r="K339" s="14" t="s">
        <v>379</v>
      </c>
      <c r="L339" s="14" t="s">
        <v>174</v>
      </c>
      <c r="M339" s="14" t="s">
        <v>175</v>
      </c>
      <c r="N339" s="14" t="s">
        <v>176</v>
      </c>
      <c r="O339" s="15">
        <v>41974</v>
      </c>
      <c r="P339" s="13">
        <v>201412</v>
      </c>
      <c r="Q339" s="13">
        <v>-1</v>
      </c>
      <c r="R339" s="16">
        <v>-6225.82</v>
      </c>
    </row>
    <row r="340" spans="1:18" x14ac:dyDescent="0.25">
      <c r="A340" s="13">
        <v>52234</v>
      </c>
      <c r="B340" s="14" t="s">
        <v>32</v>
      </c>
      <c r="C340" s="14" t="s">
        <v>180</v>
      </c>
      <c r="D340" s="14" t="s">
        <v>169</v>
      </c>
      <c r="E340" s="14" t="s">
        <v>170</v>
      </c>
      <c r="F340" s="14" t="s">
        <v>181</v>
      </c>
      <c r="G340" s="15">
        <v>28672</v>
      </c>
      <c r="H340" s="15">
        <v>28672</v>
      </c>
      <c r="I340" s="14" t="s">
        <v>50</v>
      </c>
      <c r="J340" s="14" t="s">
        <v>182</v>
      </c>
      <c r="K340" s="14" t="s">
        <v>380</v>
      </c>
      <c r="L340" s="14" t="s">
        <v>174</v>
      </c>
      <c r="M340" s="14" t="s">
        <v>175</v>
      </c>
      <c r="N340" s="14" t="s">
        <v>176</v>
      </c>
      <c r="O340" s="15">
        <v>41974</v>
      </c>
      <c r="P340" s="13">
        <v>201412</v>
      </c>
      <c r="Q340" s="13">
        <v>0</v>
      </c>
      <c r="R340" s="16">
        <v>-82775.3</v>
      </c>
    </row>
    <row r="341" spans="1:18" x14ac:dyDescent="0.25">
      <c r="A341" s="13">
        <v>52235</v>
      </c>
      <c r="B341" s="14" t="s">
        <v>61</v>
      </c>
      <c r="C341" s="14" t="s">
        <v>186</v>
      </c>
      <c r="D341" s="14" t="s">
        <v>169</v>
      </c>
      <c r="E341" s="14" t="s">
        <v>170</v>
      </c>
      <c r="F341" s="14" t="s">
        <v>171</v>
      </c>
      <c r="G341" s="15">
        <v>28307</v>
      </c>
      <c r="H341" s="15">
        <v>28307</v>
      </c>
      <c r="I341" s="14" t="s">
        <v>70</v>
      </c>
      <c r="J341" s="14" t="s">
        <v>182</v>
      </c>
      <c r="K341" s="14" t="s">
        <v>380</v>
      </c>
      <c r="L341" s="14" t="s">
        <v>174</v>
      </c>
      <c r="M341" s="14" t="s">
        <v>175</v>
      </c>
      <c r="N341" s="14" t="s">
        <v>176</v>
      </c>
      <c r="O341" s="15">
        <v>41974</v>
      </c>
      <c r="P341" s="13">
        <v>201412</v>
      </c>
      <c r="Q341" s="13">
        <v>0</v>
      </c>
      <c r="R341" s="16">
        <v>-82775.3</v>
      </c>
    </row>
    <row r="342" spans="1:18" x14ac:dyDescent="0.25">
      <c r="A342" s="13">
        <v>52240</v>
      </c>
      <c r="B342" s="14" t="s">
        <v>32</v>
      </c>
      <c r="C342" s="14" t="s">
        <v>180</v>
      </c>
      <c r="D342" s="14" t="s">
        <v>169</v>
      </c>
      <c r="E342" s="14" t="s">
        <v>170</v>
      </c>
      <c r="F342" s="14" t="s">
        <v>199</v>
      </c>
      <c r="G342" s="15">
        <v>30133</v>
      </c>
      <c r="H342" s="15">
        <v>30133</v>
      </c>
      <c r="I342" s="14" t="s">
        <v>50</v>
      </c>
      <c r="J342" s="14" t="s">
        <v>182</v>
      </c>
      <c r="K342" s="14" t="s">
        <v>381</v>
      </c>
      <c r="L342" s="14" t="s">
        <v>174</v>
      </c>
      <c r="M342" s="14" t="s">
        <v>175</v>
      </c>
      <c r="N342" s="14" t="s">
        <v>176</v>
      </c>
      <c r="O342" s="15">
        <v>41974</v>
      </c>
      <c r="P342" s="13">
        <v>201412</v>
      </c>
      <c r="Q342" s="13">
        <v>0</v>
      </c>
      <c r="R342" s="16">
        <v>-9669.81</v>
      </c>
    </row>
    <row r="343" spans="1:18" x14ac:dyDescent="0.25">
      <c r="A343" s="13">
        <v>52242</v>
      </c>
      <c r="B343" s="14" t="s">
        <v>79</v>
      </c>
      <c r="C343" s="14" t="s">
        <v>168</v>
      </c>
      <c r="D343" s="14" t="s">
        <v>169</v>
      </c>
      <c r="E343" s="14" t="s">
        <v>170</v>
      </c>
      <c r="F343" s="14" t="s">
        <v>171</v>
      </c>
      <c r="G343" s="15">
        <v>28307</v>
      </c>
      <c r="H343" s="15">
        <v>28307</v>
      </c>
      <c r="I343" s="14" t="s">
        <v>111</v>
      </c>
      <c r="J343" s="14" t="s">
        <v>182</v>
      </c>
      <c r="K343" s="14" t="s">
        <v>382</v>
      </c>
      <c r="L343" s="14" t="s">
        <v>174</v>
      </c>
      <c r="M343" s="14" t="s">
        <v>175</v>
      </c>
      <c r="N343" s="14" t="s">
        <v>176</v>
      </c>
      <c r="O343" s="15">
        <v>41974</v>
      </c>
      <c r="P343" s="13">
        <v>201412</v>
      </c>
      <c r="Q343" s="13">
        <v>-1</v>
      </c>
      <c r="R343" s="16">
        <v>-65620.69</v>
      </c>
    </row>
    <row r="344" spans="1:18" x14ac:dyDescent="0.25">
      <c r="A344" s="13">
        <v>52244</v>
      </c>
      <c r="B344" s="14" t="s">
        <v>61</v>
      </c>
      <c r="C344" s="14" t="s">
        <v>186</v>
      </c>
      <c r="D344" s="14" t="s">
        <v>169</v>
      </c>
      <c r="E344" s="14" t="s">
        <v>170</v>
      </c>
      <c r="F344" s="14" t="s">
        <v>199</v>
      </c>
      <c r="G344" s="15">
        <v>30133</v>
      </c>
      <c r="H344" s="15">
        <v>30133</v>
      </c>
      <c r="I344" s="14" t="s">
        <v>70</v>
      </c>
      <c r="J344" s="14" t="s">
        <v>182</v>
      </c>
      <c r="K344" s="14" t="s">
        <v>382</v>
      </c>
      <c r="L344" s="14" t="s">
        <v>174</v>
      </c>
      <c r="M344" s="14" t="s">
        <v>175</v>
      </c>
      <c r="N344" s="14" t="s">
        <v>176</v>
      </c>
      <c r="O344" s="15">
        <v>41974</v>
      </c>
      <c r="P344" s="13">
        <v>201412</v>
      </c>
      <c r="Q344" s="13">
        <v>-1</v>
      </c>
      <c r="R344" s="16">
        <v>-1597.89</v>
      </c>
    </row>
    <row r="345" spans="1:18" x14ac:dyDescent="0.25">
      <c r="A345" s="13">
        <v>52252</v>
      </c>
      <c r="B345" s="14" t="s">
        <v>32</v>
      </c>
      <c r="C345" s="14" t="s">
        <v>180</v>
      </c>
      <c r="D345" s="14" t="s">
        <v>169</v>
      </c>
      <c r="E345" s="14" t="s">
        <v>170</v>
      </c>
      <c r="F345" s="14" t="s">
        <v>181</v>
      </c>
      <c r="G345" s="15">
        <v>28672</v>
      </c>
      <c r="H345" s="15">
        <v>28672</v>
      </c>
      <c r="I345" s="14" t="s">
        <v>50</v>
      </c>
      <c r="J345" s="14" t="s">
        <v>182</v>
      </c>
      <c r="K345" s="14" t="s">
        <v>383</v>
      </c>
      <c r="L345" s="14" t="s">
        <v>174</v>
      </c>
      <c r="M345" s="14" t="s">
        <v>175</v>
      </c>
      <c r="N345" s="14" t="s">
        <v>176</v>
      </c>
      <c r="O345" s="15">
        <v>41974</v>
      </c>
      <c r="P345" s="13">
        <v>201412</v>
      </c>
      <c r="Q345" s="13">
        <v>-1</v>
      </c>
      <c r="R345" s="16">
        <v>-9135.2800000000007</v>
      </c>
    </row>
    <row r="346" spans="1:18" x14ac:dyDescent="0.25">
      <c r="A346" s="13">
        <v>52253</v>
      </c>
      <c r="B346" s="14" t="s">
        <v>32</v>
      </c>
      <c r="C346" s="14" t="s">
        <v>180</v>
      </c>
      <c r="D346" s="14" t="s">
        <v>169</v>
      </c>
      <c r="E346" s="14" t="s">
        <v>170</v>
      </c>
      <c r="F346" s="14" t="s">
        <v>256</v>
      </c>
      <c r="G346" s="15">
        <v>31229</v>
      </c>
      <c r="H346" s="15">
        <v>31229</v>
      </c>
      <c r="I346" s="14" t="s">
        <v>50</v>
      </c>
      <c r="J346" s="14" t="s">
        <v>182</v>
      </c>
      <c r="K346" s="14" t="s">
        <v>383</v>
      </c>
      <c r="L346" s="14" t="s">
        <v>174</v>
      </c>
      <c r="M346" s="14" t="s">
        <v>175</v>
      </c>
      <c r="N346" s="14" t="s">
        <v>176</v>
      </c>
      <c r="O346" s="15">
        <v>41974</v>
      </c>
      <c r="P346" s="13">
        <v>201412</v>
      </c>
      <c r="Q346" s="13">
        <v>0</v>
      </c>
      <c r="R346" s="16">
        <v>-2954.21</v>
      </c>
    </row>
    <row r="347" spans="1:18" x14ac:dyDescent="0.25">
      <c r="A347" s="13">
        <v>52254</v>
      </c>
      <c r="B347" s="14" t="s">
        <v>61</v>
      </c>
      <c r="C347" s="14" t="s">
        <v>186</v>
      </c>
      <c r="D347" s="14" t="s">
        <v>169</v>
      </c>
      <c r="E347" s="14" t="s">
        <v>170</v>
      </c>
      <c r="F347" s="14" t="s">
        <v>171</v>
      </c>
      <c r="G347" s="15">
        <v>28307</v>
      </c>
      <c r="H347" s="15">
        <v>28307</v>
      </c>
      <c r="I347" s="14" t="s">
        <v>70</v>
      </c>
      <c r="J347" s="14" t="s">
        <v>182</v>
      </c>
      <c r="K347" s="14" t="s">
        <v>383</v>
      </c>
      <c r="L347" s="14" t="s">
        <v>174</v>
      </c>
      <c r="M347" s="14" t="s">
        <v>175</v>
      </c>
      <c r="N347" s="14" t="s">
        <v>176</v>
      </c>
      <c r="O347" s="15">
        <v>41974</v>
      </c>
      <c r="P347" s="13">
        <v>201412</v>
      </c>
      <c r="Q347" s="13">
        <v>-1</v>
      </c>
      <c r="R347" s="16">
        <v>-9135.2800000000007</v>
      </c>
    </row>
    <row r="348" spans="1:18" x14ac:dyDescent="0.25">
      <c r="A348" s="13">
        <v>52255</v>
      </c>
      <c r="B348" s="14" t="s">
        <v>61</v>
      </c>
      <c r="C348" s="14" t="s">
        <v>186</v>
      </c>
      <c r="D348" s="14" t="s">
        <v>169</v>
      </c>
      <c r="E348" s="14" t="s">
        <v>170</v>
      </c>
      <c r="F348" s="14" t="s">
        <v>256</v>
      </c>
      <c r="G348" s="15">
        <v>31229</v>
      </c>
      <c r="H348" s="15">
        <v>31229</v>
      </c>
      <c r="I348" s="14" t="s">
        <v>70</v>
      </c>
      <c r="J348" s="14" t="s">
        <v>182</v>
      </c>
      <c r="K348" s="14" t="s">
        <v>383</v>
      </c>
      <c r="L348" s="14" t="s">
        <v>174</v>
      </c>
      <c r="M348" s="14" t="s">
        <v>175</v>
      </c>
      <c r="N348" s="14" t="s">
        <v>176</v>
      </c>
      <c r="O348" s="15">
        <v>41974</v>
      </c>
      <c r="P348" s="13">
        <v>201412</v>
      </c>
      <c r="Q348" s="13">
        <v>0</v>
      </c>
      <c r="R348" s="16">
        <v>-2954.21</v>
      </c>
    </row>
    <row r="349" spans="1:18" x14ac:dyDescent="0.25">
      <c r="A349" s="13">
        <v>52264</v>
      </c>
      <c r="B349" s="14" t="s">
        <v>32</v>
      </c>
      <c r="C349" s="14" t="s">
        <v>180</v>
      </c>
      <c r="D349" s="14" t="s">
        <v>169</v>
      </c>
      <c r="E349" s="14" t="s">
        <v>170</v>
      </c>
      <c r="F349" s="14" t="s">
        <v>181</v>
      </c>
      <c r="G349" s="15">
        <v>28672</v>
      </c>
      <c r="H349" s="15">
        <v>28672</v>
      </c>
      <c r="I349" s="14" t="s">
        <v>50</v>
      </c>
      <c r="J349" s="14" t="s">
        <v>182</v>
      </c>
      <c r="K349" s="14" t="s">
        <v>384</v>
      </c>
      <c r="L349" s="14" t="s">
        <v>174</v>
      </c>
      <c r="M349" s="14" t="s">
        <v>175</v>
      </c>
      <c r="N349" s="14" t="s">
        <v>176</v>
      </c>
      <c r="O349" s="15">
        <v>41974</v>
      </c>
      <c r="P349" s="13">
        <v>201412</v>
      </c>
      <c r="Q349" s="13">
        <v>-12</v>
      </c>
      <c r="R349" s="16">
        <v>-4869.13</v>
      </c>
    </row>
    <row r="350" spans="1:18" x14ac:dyDescent="0.25">
      <c r="A350" s="13">
        <v>52265</v>
      </c>
      <c r="B350" s="14" t="s">
        <v>61</v>
      </c>
      <c r="C350" s="14" t="s">
        <v>186</v>
      </c>
      <c r="D350" s="14" t="s">
        <v>169</v>
      </c>
      <c r="E350" s="14" t="s">
        <v>170</v>
      </c>
      <c r="F350" s="14" t="s">
        <v>171</v>
      </c>
      <c r="G350" s="15">
        <v>28307</v>
      </c>
      <c r="H350" s="15">
        <v>28307</v>
      </c>
      <c r="I350" s="14" t="s">
        <v>70</v>
      </c>
      <c r="J350" s="14" t="s">
        <v>182</v>
      </c>
      <c r="K350" s="14" t="s">
        <v>384</v>
      </c>
      <c r="L350" s="14" t="s">
        <v>174</v>
      </c>
      <c r="M350" s="14" t="s">
        <v>175</v>
      </c>
      <c r="N350" s="14" t="s">
        <v>176</v>
      </c>
      <c r="O350" s="15">
        <v>41974</v>
      </c>
      <c r="P350" s="13">
        <v>201412</v>
      </c>
      <c r="Q350" s="13">
        <v>-12</v>
      </c>
      <c r="R350" s="16">
        <v>-4869.13</v>
      </c>
    </row>
    <row r="351" spans="1:18" x14ac:dyDescent="0.25">
      <c r="A351" s="13">
        <v>52276</v>
      </c>
      <c r="B351" s="14" t="s">
        <v>32</v>
      </c>
      <c r="C351" s="14" t="s">
        <v>180</v>
      </c>
      <c r="D351" s="14" t="s">
        <v>169</v>
      </c>
      <c r="E351" s="14" t="s">
        <v>170</v>
      </c>
      <c r="F351" s="14" t="s">
        <v>181</v>
      </c>
      <c r="G351" s="15">
        <v>28672</v>
      </c>
      <c r="H351" s="15">
        <v>28672</v>
      </c>
      <c r="I351" s="14" t="s">
        <v>50</v>
      </c>
      <c r="J351" s="14" t="s">
        <v>182</v>
      </c>
      <c r="K351" s="14" t="s">
        <v>385</v>
      </c>
      <c r="L351" s="14" t="s">
        <v>174</v>
      </c>
      <c r="M351" s="14" t="s">
        <v>175</v>
      </c>
      <c r="N351" s="14" t="s">
        <v>176</v>
      </c>
      <c r="O351" s="15">
        <v>41974</v>
      </c>
      <c r="P351" s="13">
        <v>201412</v>
      </c>
      <c r="Q351" s="13">
        <v>-1</v>
      </c>
      <c r="R351" s="16">
        <v>-132164.38</v>
      </c>
    </row>
    <row r="352" spans="1:18" x14ac:dyDescent="0.25">
      <c r="A352" s="13">
        <v>52277</v>
      </c>
      <c r="B352" s="14" t="s">
        <v>61</v>
      </c>
      <c r="C352" s="14" t="s">
        <v>186</v>
      </c>
      <c r="D352" s="14" t="s">
        <v>169</v>
      </c>
      <c r="E352" s="14" t="s">
        <v>170</v>
      </c>
      <c r="F352" s="14" t="s">
        <v>171</v>
      </c>
      <c r="G352" s="15">
        <v>28307</v>
      </c>
      <c r="H352" s="15">
        <v>28307</v>
      </c>
      <c r="I352" s="14" t="s">
        <v>70</v>
      </c>
      <c r="J352" s="14" t="s">
        <v>182</v>
      </c>
      <c r="K352" s="14" t="s">
        <v>385</v>
      </c>
      <c r="L352" s="14" t="s">
        <v>174</v>
      </c>
      <c r="M352" s="14" t="s">
        <v>175</v>
      </c>
      <c r="N352" s="14" t="s">
        <v>176</v>
      </c>
      <c r="O352" s="15">
        <v>41974</v>
      </c>
      <c r="P352" s="13">
        <v>201412</v>
      </c>
      <c r="Q352" s="13">
        <v>-1</v>
      </c>
      <c r="R352" s="16">
        <v>-132164.38</v>
      </c>
    </row>
    <row r="353" spans="1:18" x14ac:dyDescent="0.25">
      <c r="A353" s="13">
        <v>52282</v>
      </c>
      <c r="B353" s="14" t="s">
        <v>32</v>
      </c>
      <c r="C353" s="14" t="s">
        <v>180</v>
      </c>
      <c r="D353" s="14" t="s">
        <v>169</v>
      </c>
      <c r="E353" s="14" t="s">
        <v>170</v>
      </c>
      <c r="F353" s="14" t="s">
        <v>181</v>
      </c>
      <c r="G353" s="15">
        <v>28672</v>
      </c>
      <c r="H353" s="15">
        <v>28672</v>
      </c>
      <c r="I353" s="14" t="s">
        <v>50</v>
      </c>
      <c r="J353" s="14" t="s">
        <v>182</v>
      </c>
      <c r="K353" s="14" t="s">
        <v>386</v>
      </c>
      <c r="L353" s="14" t="s">
        <v>174</v>
      </c>
      <c r="M353" s="14" t="s">
        <v>175</v>
      </c>
      <c r="N353" s="14" t="s">
        <v>176</v>
      </c>
      <c r="O353" s="15">
        <v>41974</v>
      </c>
      <c r="P353" s="13">
        <v>201412</v>
      </c>
      <c r="Q353" s="13">
        <v>-1</v>
      </c>
      <c r="R353" s="16">
        <v>-4281.82</v>
      </c>
    </row>
    <row r="354" spans="1:18" x14ac:dyDescent="0.25">
      <c r="A354" s="13">
        <v>52283</v>
      </c>
      <c r="B354" s="14" t="s">
        <v>61</v>
      </c>
      <c r="C354" s="14" t="s">
        <v>186</v>
      </c>
      <c r="D354" s="14" t="s">
        <v>169</v>
      </c>
      <c r="E354" s="14" t="s">
        <v>170</v>
      </c>
      <c r="F354" s="14" t="s">
        <v>171</v>
      </c>
      <c r="G354" s="15">
        <v>28307</v>
      </c>
      <c r="H354" s="15">
        <v>28307</v>
      </c>
      <c r="I354" s="14" t="s">
        <v>70</v>
      </c>
      <c r="J354" s="14" t="s">
        <v>182</v>
      </c>
      <c r="K354" s="14" t="s">
        <v>386</v>
      </c>
      <c r="L354" s="14" t="s">
        <v>174</v>
      </c>
      <c r="M354" s="14" t="s">
        <v>175</v>
      </c>
      <c r="N354" s="14" t="s">
        <v>176</v>
      </c>
      <c r="O354" s="15">
        <v>41974</v>
      </c>
      <c r="P354" s="13">
        <v>201412</v>
      </c>
      <c r="Q354" s="13">
        <v>-1</v>
      </c>
      <c r="R354" s="16">
        <v>-4281.82</v>
      </c>
    </row>
    <row r="355" spans="1:18" x14ac:dyDescent="0.25">
      <c r="A355" s="13">
        <v>52287</v>
      </c>
      <c r="B355" s="14" t="s">
        <v>79</v>
      </c>
      <c r="C355" s="14" t="s">
        <v>168</v>
      </c>
      <c r="D355" s="14" t="s">
        <v>169</v>
      </c>
      <c r="E355" s="14" t="s">
        <v>170</v>
      </c>
      <c r="F355" s="14" t="s">
        <v>171</v>
      </c>
      <c r="G355" s="15">
        <v>28307</v>
      </c>
      <c r="H355" s="15">
        <v>28307</v>
      </c>
      <c r="I355" s="14" t="s">
        <v>111</v>
      </c>
      <c r="J355" s="14" t="s">
        <v>182</v>
      </c>
      <c r="K355" s="14" t="s">
        <v>387</v>
      </c>
      <c r="L355" s="14" t="s">
        <v>174</v>
      </c>
      <c r="M355" s="14" t="s">
        <v>175</v>
      </c>
      <c r="N355" s="14" t="s">
        <v>176</v>
      </c>
      <c r="O355" s="15">
        <v>41974</v>
      </c>
      <c r="P355" s="13">
        <v>201412</v>
      </c>
      <c r="Q355" s="13">
        <v>0</v>
      </c>
      <c r="R355" s="16">
        <v>-29452.53</v>
      </c>
    </row>
    <row r="356" spans="1:18" x14ac:dyDescent="0.25">
      <c r="A356" s="13">
        <v>52292</v>
      </c>
      <c r="B356" s="14" t="s">
        <v>79</v>
      </c>
      <c r="C356" s="14" t="s">
        <v>168</v>
      </c>
      <c r="D356" s="14" t="s">
        <v>169</v>
      </c>
      <c r="E356" s="14" t="s">
        <v>170</v>
      </c>
      <c r="F356" s="14" t="s">
        <v>191</v>
      </c>
      <c r="G356" s="15">
        <v>30864</v>
      </c>
      <c r="H356" s="15">
        <v>30864</v>
      </c>
      <c r="I356" s="14" t="s">
        <v>111</v>
      </c>
      <c r="J356" s="14" t="s">
        <v>182</v>
      </c>
      <c r="K356" s="14" t="s">
        <v>388</v>
      </c>
      <c r="L356" s="14" t="s">
        <v>174</v>
      </c>
      <c r="M356" s="14" t="s">
        <v>175</v>
      </c>
      <c r="N356" s="14" t="s">
        <v>176</v>
      </c>
      <c r="O356" s="15">
        <v>41974</v>
      </c>
      <c r="P356" s="13">
        <v>201412</v>
      </c>
      <c r="Q356" s="13">
        <v>-1</v>
      </c>
      <c r="R356" s="16">
        <v>-2594.84</v>
      </c>
    </row>
    <row r="357" spans="1:18" x14ac:dyDescent="0.25">
      <c r="A357" s="13">
        <v>52301</v>
      </c>
      <c r="B357" s="14" t="s">
        <v>79</v>
      </c>
      <c r="C357" s="14" t="s">
        <v>168</v>
      </c>
      <c r="D357" s="14" t="s">
        <v>169</v>
      </c>
      <c r="E357" s="14" t="s">
        <v>170</v>
      </c>
      <c r="F357" s="14" t="s">
        <v>199</v>
      </c>
      <c r="G357" s="15">
        <v>30133</v>
      </c>
      <c r="H357" s="15">
        <v>30133</v>
      </c>
      <c r="I357" s="14" t="s">
        <v>111</v>
      </c>
      <c r="J357" s="14" t="s">
        <v>182</v>
      </c>
      <c r="K357" s="14" t="s">
        <v>389</v>
      </c>
      <c r="L357" s="14" t="s">
        <v>174</v>
      </c>
      <c r="M357" s="14" t="s">
        <v>175</v>
      </c>
      <c r="N357" s="14" t="s">
        <v>176</v>
      </c>
      <c r="O357" s="15">
        <v>41974</v>
      </c>
      <c r="P357" s="13">
        <v>201412</v>
      </c>
      <c r="Q357" s="13">
        <v>-1</v>
      </c>
      <c r="R357" s="16">
        <v>-8217.74</v>
      </c>
    </row>
    <row r="358" spans="1:18" x14ac:dyDescent="0.25">
      <c r="A358" s="13">
        <v>52307</v>
      </c>
      <c r="B358" s="14" t="s">
        <v>79</v>
      </c>
      <c r="C358" s="14" t="s">
        <v>168</v>
      </c>
      <c r="D358" s="14" t="s">
        <v>169</v>
      </c>
      <c r="E358" s="14" t="s">
        <v>170</v>
      </c>
      <c r="F358" s="14" t="s">
        <v>251</v>
      </c>
      <c r="G358" s="15">
        <v>33786</v>
      </c>
      <c r="H358" s="15">
        <v>33786</v>
      </c>
      <c r="I358" s="14" t="s">
        <v>111</v>
      </c>
      <c r="J358" s="14" t="s">
        <v>182</v>
      </c>
      <c r="K358" s="14" t="s">
        <v>390</v>
      </c>
      <c r="L358" s="14" t="s">
        <v>174</v>
      </c>
      <c r="M358" s="14" t="s">
        <v>175</v>
      </c>
      <c r="N358" s="14" t="s">
        <v>176</v>
      </c>
      <c r="O358" s="15">
        <v>41974</v>
      </c>
      <c r="P358" s="13">
        <v>201412</v>
      </c>
      <c r="Q358" s="13">
        <v>0</v>
      </c>
      <c r="R358" s="16">
        <v>-8036.31</v>
      </c>
    </row>
    <row r="359" spans="1:18" x14ac:dyDescent="0.25">
      <c r="A359" s="13">
        <v>52308</v>
      </c>
      <c r="B359" s="14" t="s">
        <v>79</v>
      </c>
      <c r="C359" s="14" t="s">
        <v>168</v>
      </c>
      <c r="D359" s="14" t="s">
        <v>169</v>
      </c>
      <c r="E359" s="14" t="s">
        <v>170</v>
      </c>
      <c r="F359" s="14" t="s">
        <v>271</v>
      </c>
      <c r="G359" s="15">
        <v>34151</v>
      </c>
      <c r="H359" s="15">
        <v>34151</v>
      </c>
      <c r="I359" s="14" t="s">
        <v>111</v>
      </c>
      <c r="J359" s="14" t="s">
        <v>182</v>
      </c>
      <c r="K359" s="14" t="s">
        <v>390</v>
      </c>
      <c r="L359" s="14" t="s">
        <v>174</v>
      </c>
      <c r="M359" s="14" t="s">
        <v>175</v>
      </c>
      <c r="N359" s="14" t="s">
        <v>176</v>
      </c>
      <c r="O359" s="15">
        <v>41974</v>
      </c>
      <c r="P359" s="13">
        <v>201412</v>
      </c>
      <c r="Q359" s="13">
        <v>0</v>
      </c>
      <c r="R359" s="16">
        <v>-18308.02</v>
      </c>
    </row>
    <row r="360" spans="1:18" x14ac:dyDescent="0.25">
      <c r="A360" s="13">
        <v>52309</v>
      </c>
      <c r="B360" s="14" t="s">
        <v>79</v>
      </c>
      <c r="C360" s="14" t="s">
        <v>168</v>
      </c>
      <c r="D360" s="14" t="s">
        <v>169</v>
      </c>
      <c r="E360" s="14" t="s">
        <v>170</v>
      </c>
      <c r="F360" s="14" t="s">
        <v>391</v>
      </c>
      <c r="G360" s="15">
        <v>35612</v>
      </c>
      <c r="H360" s="15">
        <v>35612</v>
      </c>
      <c r="I360" s="14" t="s">
        <v>111</v>
      </c>
      <c r="J360" s="14" t="s">
        <v>182</v>
      </c>
      <c r="K360" s="14" t="s">
        <v>390</v>
      </c>
      <c r="L360" s="14" t="s">
        <v>174</v>
      </c>
      <c r="M360" s="14" t="s">
        <v>175</v>
      </c>
      <c r="N360" s="14" t="s">
        <v>176</v>
      </c>
      <c r="O360" s="15">
        <v>41974</v>
      </c>
      <c r="P360" s="13">
        <v>201412</v>
      </c>
      <c r="Q360" s="13">
        <v>-1</v>
      </c>
      <c r="R360" s="16">
        <v>-141431.54999999999</v>
      </c>
    </row>
    <row r="361" spans="1:18" x14ac:dyDescent="0.25">
      <c r="A361" s="13">
        <v>52320</v>
      </c>
      <c r="B361" s="14" t="s">
        <v>32</v>
      </c>
      <c r="C361" s="14" t="s">
        <v>180</v>
      </c>
      <c r="D361" s="14" t="s">
        <v>169</v>
      </c>
      <c r="E361" s="14" t="s">
        <v>170</v>
      </c>
      <c r="F361" s="14" t="s">
        <v>181</v>
      </c>
      <c r="G361" s="15">
        <v>28672</v>
      </c>
      <c r="H361" s="15">
        <v>28672</v>
      </c>
      <c r="I361" s="14" t="s">
        <v>50</v>
      </c>
      <c r="J361" s="14" t="s">
        <v>182</v>
      </c>
      <c r="K361" s="14" t="s">
        <v>392</v>
      </c>
      <c r="L361" s="14" t="s">
        <v>174</v>
      </c>
      <c r="M361" s="14" t="s">
        <v>175</v>
      </c>
      <c r="N361" s="14" t="s">
        <v>176</v>
      </c>
      <c r="O361" s="15">
        <v>41974</v>
      </c>
      <c r="P361" s="13">
        <v>201412</v>
      </c>
      <c r="Q361" s="13">
        <v>-1</v>
      </c>
      <c r="R361" s="16">
        <v>-3316.37</v>
      </c>
    </row>
    <row r="362" spans="1:18" x14ac:dyDescent="0.25">
      <c r="A362" s="13">
        <v>52321</v>
      </c>
      <c r="B362" s="14" t="s">
        <v>32</v>
      </c>
      <c r="C362" s="14" t="s">
        <v>180</v>
      </c>
      <c r="D362" s="14" t="s">
        <v>169</v>
      </c>
      <c r="E362" s="14" t="s">
        <v>170</v>
      </c>
      <c r="F362" s="14" t="s">
        <v>226</v>
      </c>
      <c r="G362" s="15">
        <v>29403</v>
      </c>
      <c r="H362" s="15">
        <v>29403</v>
      </c>
      <c r="I362" s="14" t="s">
        <v>50</v>
      </c>
      <c r="J362" s="14" t="s">
        <v>182</v>
      </c>
      <c r="K362" s="14" t="s">
        <v>392</v>
      </c>
      <c r="L362" s="14" t="s">
        <v>174</v>
      </c>
      <c r="M362" s="14" t="s">
        <v>175</v>
      </c>
      <c r="N362" s="14" t="s">
        <v>176</v>
      </c>
      <c r="O362" s="15">
        <v>41974</v>
      </c>
      <c r="P362" s="13">
        <v>201412</v>
      </c>
      <c r="Q362" s="13">
        <v>0</v>
      </c>
      <c r="R362" s="16">
        <v>-2760</v>
      </c>
    </row>
    <row r="363" spans="1:18" x14ac:dyDescent="0.25">
      <c r="A363" s="13">
        <v>52322</v>
      </c>
      <c r="B363" s="14" t="s">
        <v>61</v>
      </c>
      <c r="C363" s="14" t="s">
        <v>186</v>
      </c>
      <c r="D363" s="14" t="s">
        <v>169</v>
      </c>
      <c r="E363" s="14" t="s">
        <v>170</v>
      </c>
      <c r="F363" s="14" t="s">
        <v>171</v>
      </c>
      <c r="G363" s="15">
        <v>28307</v>
      </c>
      <c r="H363" s="15">
        <v>28307</v>
      </c>
      <c r="I363" s="14" t="s">
        <v>70</v>
      </c>
      <c r="J363" s="14" t="s">
        <v>182</v>
      </c>
      <c r="K363" s="14" t="s">
        <v>392</v>
      </c>
      <c r="L363" s="14" t="s">
        <v>174</v>
      </c>
      <c r="M363" s="14" t="s">
        <v>175</v>
      </c>
      <c r="N363" s="14" t="s">
        <v>176</v>
      </c>
      <c r="O363" s="15">
        <v>41974</v>
      </c>
      <c r="P363" s="13">
        <v>201412</v>
      </c>
      <c r="Q363" s="13">
        <v>-1</v>
      </c>
      <c r="R363" s="16">
        <v>-3316.37</v>
      </c>
    </row>
    <row r="364" spans="1:18" x14ac:dyDescent="0.25">
      <c r="A364" s="13">
        <v>52323</v>
      </c>
      <c r="B364" s="14" t="s">
        <v>61</v>
      </c>
      <c r="C364" s="14" t="s">
        <v>186</v>
      </c>
      <c r="D364" s="14" t="s">
        <v>169</v>
      </c>
      <c r="E364" s="14" t="s">
        <v>170</v>
      </c>
      <c r="F364" s="14" t="s">
        <v>226</v>
      </c>
      <c r="G364" s="15">
        <v>29403</v>
      </c>
      <c r="H364" s="15">
        <v>29403</v>
      </c>
      <c r="I364" s="14" t="s">
        <v>70</v>
      </c>
      <c r="J364" s="14" t="s">
        <v>182</v>
      </c>
      <c r="K364" s="14" t="s">
        <v>392</v>
      </c>
      <c r="L364" s="14" t="s">
        <v>174</v>
      </c>
      <c r="M364" s="14" t="s">
        <v>175</v>
      </c>
      <c r="N364" s="14" t="s">
        <v>176</v>
      </c>
      <c r="O364" s="15">
        <v>41974</v>
      </c>
      <c r="P364" s="13">
        <v>201412</v>
      </c>
      <c r="Q364" s="13">
        <v>0</v>
      </c>
      <c r="R364" s="16">
        <v>-2760</v>
      </c>
    </row>
    <row r="365" spans="1:18" x14ac:dyDescent="0.25">
      <c r="A365" s="13">
        <v>52332</v>
      </c>
      <c r="B365" s="14" t="s">
        <v>32</v>
      </c>
      <c r="C365" s="14" t="s">
        <v>180</v>
      </c>
      <c r="D365" s="14" t="s">
        <v>169</v>
      </c>
      <c r="E365" s="14" t="s">
        <v>170</v>
      </c>
      <c r="F365" s="14" t="s">
        <v>181</v>
      </c>
      <c r="G365" s="15">
        <v>28672</v>
      </c>
      <c r="H365" s="15">
        <v>28672</v>
      </c>
      <c r="I365" s="14" t="s">
        <v>50</v>
      </c>
      <c r="J365" s="14" t="s">
        <v>182</v>
      </c>
      <c r="K365" s="14" t="s">
        <v>393</v>
      </c>
      <c r="L365" s="14" t="s">
        <v>174</v>
      </c>
      <c r="M365" s="14" t="s">
        <v>175</v>
      </c>
      <c r="N365" s="14" t="s">
        <v>176</v>
      </c>
      <c r="O365" s="15">
        <v>41974</v>
      </c>
      <c r="P365" s="13">
        <v>201412</v>
      </c>
      <c r="Q365" s="13">
        <v>-2</v>
      </c>
      <c r="R365" s="16">
        <v>-581887.82999999996</v>
      </c>
    </row>
    <row r="366" spans="1:18" x14ac:dyDescent="0.25">
      <c r="A366" s="13">
        <v>52333</v>
      </c>
      <c r="B366" s="14" t="s">
        <v>61</v>
      </c>
      <c r="C366" s="14" t="s">
        <v>186</v>
      </c>
      <c r="D366" s="14" t="s">
        <v>169</v>
      </c>
      <c r="E366" s="14" t="s">
        <v>170</v>
      </c>
      <c r="F366" s="14" t="s">
        <v>171</v>
      </c>
      <c r="G366" s="15">
        <v>28307</v>
      </c>
      <c r="H366" s="15">
        <v>28307</v>
      </c>
      <c r="I366" s="14" t="s">
        <v>70</v>
      </c>
      <c r="J366" s="14" t="s">
        <v>182</v>
      </c>
      <c r="K366" s="14" t="s">
        <v>393</v>
      </c>
      <c r="L366" s="14" t="s">
        <v>174</v>
      </c>
      <c r="M366" s="14" t="s">
        <v>175</v>
      </c>
      <c r="N366" s="14" t="s">
        <v>176</v>
      </c>
      <c r="O366" s="15">
        <v>41974</v>
      </c>
      <c r="P366" s="13">
        <v>201412</v>
      </c>
      <c r="Q366" s="13">
        <v>-2</v>
      </c>
      <c r="R366" s="16">
        <v>-581887.73</v>
      </c>
    </row>
    <row r="367" spans="1:18" x14ac:dyDescent="0.25">
      <c r="A367" s="13">
        <v>52359</v>
      </c>
      <c r="B367" s="14" t="s">
        <v>32</v>
      </c>
      <c r="C367" s="14" t="s">
        <v>180</v>
      </c>
      <c r="D367" s="14" t="s">
        <v>169</v>
      </c>
      <c r="E367" s="14" t="s">
        <v>170</v>
      </c>
      <c r="F367" s="14" t="s">
        <v>181</v>
      </c>
      <c r="G367" s="15">
        <v>28672</v>
      </c>
      <c r="H367" s="15">
        <v>28672</v>
      </c>
      <c r="I367" s="14" t="s">
        <v>50</v>
      </c>
      <c r="J367" s="14" t="s">
        <v>182</v>
      </c>
      <c r="K367" s="14" t="s">
        <v>394</v>
      </c>
      <c r="L367" s="14" t="s">
        <v>174</v>
      </c>
      <c r="M367" s="14" t="s">
        <v>175</v>
      </c>
      <c r="N367" s="14" t="s">
        <v>176</v>
      </c>
      <c r="O367" s="15">
        <v>41974</v>
      </c>
      <c r="P367" s="13">
        <v>201412</v>
      </c>
      <c r="Q367" s="13">
        <v>-2</v>
      </c>
      <c r="R367" s="16">
        <v>-102954.06</v>
      </c>
    </row>
    <row r="368" spans="1:18" x14ac:dyDescent="0.25">
      <c r="A368" s="13">
        <v>52360</v>
      </c>
      <c r="B368" s="14" t="s">
        <v>61</v>
      </c>
      <c r="C368" s="14" t="s">
        <v>186</v>
      </c>
      <c r="D368" s="14" t="s">
        <v>169</v>
      </c>
      <c r="E368" s="14" t="s">
        <v>170</v>
      </c>
      <c r="F368" s="14" t="s">
        <v>171</v>
      </c>
      <c r="G368" s="15">
        <v>28307</v>
      </c>
      <c r="H368" s="15">
        <v>28307</v>
      </c>
      <c r="I368" s="14" t="s">
        <v>70</v>
      </c>
      <c r="J368" s="14" t="s">
        <v>182</v>
      </c>
      <c r="K368" s="14" t="s">
        <v>394</v>
      </c>
      <c r="L368" s="14" t="s">
        <v>174</v>
      </c>
      <c r="M368" s="14" t="s">
        <v>175</v>
      </c>
      <c r="N368" s="14" t="s">
        <v>176</v>
      </c>
      <c r="O368" s="15">
        <v>41974</v>
      </c>
      <c r="P368" s="13">
        <v>201412</v>
      </c>
      <c r="Q368" s="13">
        <v>-2</v>
      </c>
      <c r="R368" s="16">
        <v>-102954.06</v>
      </c>
    </row>
    <row r="369" spans="1:18" x14ac:dyDescent="0.25">
      <c r="A369" s="13">
        <v>52367</v>
      </c>
      <c r="B369" s="14" t="s">
        <v>32</v>
      </c>
      <c r="C369" s="14" t="s">
        <v>180</v>
      </c>
      <c r="D369" s="14" t="s">
        <v>169</v>
      </c>
      <c r="E369" s="14" t="s">
        <v>170</v>
      </c>
      <c r="F369" s="14" t="s">
        <v>181</v>
      </c>
      <c r="G369" s="15">
        <v>28672</v>
      </c>
      <c r="H369" s="15">
        <v>28672</v>
      </c>
      <c r="I369" s="14" t="s">
        <v>50</v>
      </c>
      <c r="J369" s="14" t="s">
        <v>182</v>
      </c>
      <c r="K369" s="14" t="s">
        <v>395</v>
      </c>
      <c r="L369" s="14" t="s">
        <v>174</v>
      </c>
      <c r="M369" s="14" t="s">
        <v>175</v>
      </c>
      <c r="N369" s="14" t="s">
        <v>176</v>
      </c>
      <c r="O369" s="15">
        <v>41974</v>
      </c>
      <c r="P369" s="13">
        <v>201412</v>
      </c>
      <c r="Q369" s="13">
        <v>-1</v>
      </c>
      <c r="R369" s="16">
        <v>-65528.639999999999</v>
      </c>
    </row>
    <row r="370" spans="1:18" x14ac:dyDescent="0.25">
      <c r="A370" s="13">
        <v>52368</v>
      </c>
      <c r="B370" s="14" t="s">
        <v>61</v>
      </c>
      <c r="C370" s="14" t="s">
        <v>186</v>
      </c>
      <c r="D370" s="14" t="s">
        <v>169</v>
      </c>
      <c r="E370" s="14" t="s">
        <v>170</v>
      </c>
      <c r="F370" s="14" t="s">
        <v>171</v>
      </c>
      <c r="G370" s="15">
        <v>28307</v>
      </c>
      <c r="H370" s="15">
        <v>28307</v>
      </c>
      <c r="I370" s="14" t="s">
        <v>70</v>
      </c>
      <c r="J370" s="14" t="s">
        <v>182</v>
      </c>
      <c r="K370" s="14" t="s">
        <v>395</v>
      </c>
      <c r="L370" s="14" t="s">
        <v>174</v>
      </c>
      <c r="M370" s="14" t="s">
        <v>175</v>
      </c>
      <c r="N370" s="14" t="s">
        <v>176</v>
      </c>
      <c r="O370" s="15">
        <v>41974</v>
      </c>
      <c r="P370" s="13">
        <v>201412</v>
      </c>
      <c r="Q370" s="13">
        <v>-1</v>
      </c>
      <c r="R370" s="16">
        <v>-65528.639999999999</v>
      </c>
    </row>
    <row r="371" spans="1:18" x14ac:dyDescent="0.25">
      <c r="A371" s="13">
        <v>52379</v>
      </c>
      <c r="B371" s="14" t="s">
        <v>79</v>
      </c>
      <c r="C371" s="14" t="s">
        <v>168</v>
      </c>
      <c r="D371" s="14" t="s">
        <v>169</v>
      </c>
      <c r="E371" s="14" t="s">
        <v>170</v>
      </c>
      <c r="F371" s="14" t="s">
        <v>256</v>
      </c>
      <c r="G371" s="15">
        <v>31229</v>
      </c>
      <c r="H371" s="15">
        <v>31229</v>
      </c>
      <c r="I371" s="14" t="s">
        <v>111</v>
      </c>
      <c r="J371" s="14" t="s">
        <v>182</v>
      </c>
      <c r="K371" s="14" t="s">
        <v>396</v>
      </c>
      <c r="L371" s="14" t="s">
        <v>174</v>
      </c>
      <c r="M371" s="14" t="s">
        <v>175</v>
      </c>
      <c r="N371" s="14" t="s">
        <v>176</v>
      </c>
      <c r="O371" s="15">
        <v>41974</v>
      </c>
      <c r="P371" s="13">
        <v>201412</v>
      </c>
      <c r="Q371" s="13">
        <v>-1</v>
      </c>
      <c r="R371" s="16">
        <v>-147501.04999999999</v>
      </c>
    </row>
    <row r="372" spans="1:18" x14ac:dyDescent="0.25">
      <c r="A372" s="13">
        <v>52380</v>
      </c>
      <c r="B372" s="14" t="s">
        <v>32</v>
      </c>
      <c r="C372" s="14" t="s">
        <v>180</v>
      </c>
      <c r="D372" s="14" t="s">
        <v>169</v>
      </c>
      <c r="E372" s="14" t="s">
        <v>170</v>
      </c>
      <c r="F372" s="14" t="s">
        <v>181</v>
      </c>
      <c r="G372" s="15">
        <v>28672</v>
      </c>
      <c r="H372" s="15">
        <v>28672</v>
      </c>
      <c r="I372" s="14" t="s">
        <v>50</v>
      </c>
      <c r="J372" s="14" t="s">
        <v>182</v>
      </c>
      <c r="K372" s="14" t="s">
        <v>396</v>
      </c>
      <c r="L372" s="14" t="s">
        <v>174</v>
      </c>
      <c r="M372" s="14" t="s">
        <v>175</v>
      </c>
      <c r="N372" s="14" t="s">
        <v>176</v>
      </c>
      <c r="O372" s="15">
        <v>41974</v>
      </c>
      <c r="P372" s="13">
        <v>201412</v>
      </c>
      <c r="Q372" s="13">
        <v>0</v>
      </c>
      <c r="R372" s="16">
        <v>-79588.28</v>
      </c>
    </row>
    <row r="373" spans="1:18" x14ac:dyDescent="0.25">
      <c r="A373" s="13">
        <v>52381</v>
      </c>
      <c r="B373" s="14" t="s">
        <v>32</v>
      </c>
      <c r="C373" s="14" t="s">
        <v>180</v>
      </c>
      <c r="D373" s="14" t="s">
        <v>169</v>
      </c>
      <c r="E373" s="14" t="s">
        <v>170</v>
      </c>
      <c r="F373" s="14" t="s">
        <v>226</v>
      </c>
      <c r="G373" s="15">
        <v>29403</v>
      </c>
      <c r="H373" s="15">
        <v>29403</v>
      </c>
      <c r="I373" s="14" t="s">
        <v>50</v>
      </c>
      <c r="J373" s="14" t="s">
        <v>182</v>
      </c>
      <c r="K373" s="14" t="s">
        <v>396</v>
      </c>
      <c r="L373" s="14" t="s">
        <v>174</v>
      </c>
      <c r="M373" s="14" t="s">
        <v>175</v>
      </c>
      <c r="N373" s="14" t="s">
        <v>176</v>
      </c>
      <c r="O373" s="15">
        <v>41974</v>
      </c>
      <c r="P373" s="13">
        <v>201412</v>
      </c>
      <c r="Q373" s="13">
        <v>0</v>
      </c>
      <c r="R373" s="16">
        <v>-6005.53</v>
      </c>
    </row>
    <row r="374" spans="1:18" x14ac:dyDescent="0.25">
      <c r="A374" s="13">
        <v>52382</v>
      </c>
      <c r="B374" s="14" t="s">
        <v>61</v>
      </c>
      <c r="C374" s="14" t="s">
        <v>186</v>
      </c>
      <c r="D374" s="14" t="s">
        <v>169</v>
      </c>
      <c r="E374" s="14" t="s">
        <v>170</v>
      </c>
      <c r="F374" s="14" t="s">
        <v>171</v>
      </c>
      <c r="G374" s="15">
        <v>28307</v>
      </c>
      <c r="H374" s="15">
        <v>28307</v>
      </c>
      <c r="I374" s="14" t="s">
        <v>70</v>
      </c>
      <c r="J374" s="14" t="s">
        <v>182</v>
      </c>
      <c r="K374" s="14" t="s">
        <v>396</v>
      </c>
      <c r="L374" s="14" t="s">
        <v>174</v>
      </c>
      <c r="M374" s="14" t="s">
        <v>175</v>
      </c>
      <c r="N374" s="14" t="s">
        <v>176</v>
      </c>
      <c r="O374" s="15">
        <v>41974</v>
      </c>
      <c r="P374" s="13">
        <v>201412</v>
      </c>
      <c r="Q374" s="13">
        <v>0</v>
      </c>
      <c r="R374" s="16">
        <v>-36614.379999999997</v>
      </c>
    </row>
    <row r="375" spans="1:18" x14ac:dyDescent="0.25">
      <c r="A375" s="13">
        <v>52383</v>
      </c>
      <c r="B375" s="14" t="s">
        <v>61</v>
      </c>
      <c r="C375" s="14" t="s">
        <v>186</v>
      </c>
      <c r="D375" s="14" t="s">
        <v>169</v>
      </c>
      <c r="E375" s="14" t="s">
        <v>170</v>
      </c>
      <c r="F375" s="14" t="s">
        <v>226</v>
      </c>
      <c r="G375" s="15">
        <v>29403</v>
      </c>
      <c r="H375" s="15">
        <v>29403</v>
      </c>
      <c r="I375" s="14" t="s">
        <v>70</v>
      </c>
      <c r="J375" s="14" t="s">
        <v>182</v>
      </c>
      <c r="K375" s="14" t="s">
        <v>396</v>
      </c>
      <c r="L375" s="14" t="s">
        <v>174</v>
      </c>
      <c r="M375" s="14" t="s">
        <v>175</v>
      </c>
      <c r="N375" s="14" t="s">
        <v>176</v>
      </c>
      <c r="O375" s="15">
        <v>41974</v>
      </c>
      <c r="P375" s="13">
        <v>201412</v>
      </c>
      <c r="Q375" s="13">
        <v>0</v>
      </c>
      <c r="R375" s="16">
        <v>-6005.53</v>
      </c>
    </row>
    <row r="376" spans="1:18" x14ac:dyDescent="0.25">
      <c r="A376" s="13">
        <v>52401</v>
      </c>
      <c r="B376" s="14" t="s">
        <v>32</v>
      </c>
      <c r="C376" s="14" t="s">
        <v>180</v>
      </c>
      <c r="D376" s="14" t="s">
        <v>169</v>
      </c>
      <c r="E376" s="14" t="s">
        <v>170</v>
      </c>
      <c r="F376" s="14" t="s">
        <v>181</v>
      </c>
      <c r="G376" s="15">
        <v>28672</v>
      </c>
      <c r="H376" s="15">
        <v>28672</v>
      </c>
      <c r="I376" s="14" t="s">
        <v>50</v>
      </c>
      <c r="J376" s="14" t="s">
        <v>182</v>
      </c>
      <c r="K376" s="14" t="s">
        <v>397</v>
      </c>
      <c r="L376" s="14" t="s">
        <v>174</v>
      </c>
      <c r="M376" s="14" t="s">
        <v>175</v>
      </c>
      <c r="N376" s="14" t="s">
        <v>176</v>
      </c>
      <c r="O376" s="15">
        <v>41974</v>
      </c>
      <c r="P376" s="13">
        <v>201412</v>
      </c>
      <c r="Q376" s="13">
        <v>-1</v>
      </c>
      <c r="R376" s="16">
        <v>-3316.37</v>
      </c>
    </row>
    <row r="377" spans="1:18" x14ac:dyDescent="0.25">
      <c r="A377" s="13">
        <v>52402</v>
      </c>
      <c r="B377" s="14" t="s">
        <v>61</v>
      </c>
      <c r="C377" s="14" t="s">
        <v>186</v>
      </c>
      <c r="D377" s="14" t="s">
        <v>169</v>
      </c>
      <c r="E377" s="14" t="s">
        <v>170</v>
      </c>
      <c r="F377" s="14" t="s">
        <v>171</v>
      </c>
      <c r="G377" s="15">
        <v>28307</v>
      </c>
      <c r="H377" s="15">
        <v>28307</v>
      </c>
      <c r="I377" s="14" t="s">
        <v>70</v>
      </c>
      <c r="J377" s="14" t="s">
        <v>182</v>
      </c>
      <c r="K377" s="14" t="s">
        <v>397</v>
      </c>
      <c r="L377" s="14" t="s">
        <v>174</v>
      </c>
      <c r="M377" s="14" t="s">
        <v>175</v>
      </c>
      <c r="N377" s="14" t="s">
        <v>176</v>
      </c>
      <c r="O377" s="15">
        <v>41974</v>
      </c>
      <c r="P377" s="13">
        <v>201412</v>
      </c>
      <c r="Q377" s="13">
        <v>-1</v>
      </c>
      <c r="R377" s="16">
        <v>-3316.37</v>
      </c>
    </row>
    <row r="378" spans="1:18" x14ac:dyDescent="0.25">
      <c r="A378" s="13">
        <v>52408</v>
      </c>
      <c r="B378" s="14" t="s">
        <v>32</v>
      </c>
      <c r="C378" s="14" t="s">
        <v>180</v>
      </c>
      <c r="D378" s="14" t="s">
        <v>169</v>
      </c>
      <c r="E378" s="14" t="s">
        <v>170</v>
      </c>
      <c r="F378" s="14" t="s">
        <v>181</v>
      </c>
      <c r="G378" s="15">
        <v>28672</v>
      </c>
      <c r="H378" s="15">
        <v>28672</v>
      </c>
      <c r="I378" s="14" t="s">
        <v>50</v>
      </c>
      <c r="J378" s="14" t="s">
        <v>182</v>
      </c>
      <c r="K378" s="14" t="s">
        <v>398</v>
      </c>
      <c r="L378" s="14" t="s">
        <v>174</v>
      </c>
      <c r="M378" s="14" t="s">
        <v>175</v>
      </c>
      <c r="N378" s="14" t="s">
        <v>176</v>
      </c>
      <c r="O378" s="15">
        <v>41974</v>
      </c>
      <c r="P378" s="13">
        <v>201412</v>
      </c>
      <c r="Q378" s="13">
        <v>0</v>
      </c>
      <c r="R378" s="16">
        <v>-9990.5300000000007</v>
      </c>
    </row>
    <row r="379" spans="1:18" x14ac:dyDescent="0.25">
      <c r="A379" s="13">
        <v>52409</v>
      </c>
      <c r="B379" s="14" t="s">
        <v>61</v>
      </c>
      <c r="C379" s="14" t="s">
        <v>186</v>
      </c>
      <c r="D379" s="14" t="s">
        <v>169</v>
      </c>
      <c r="E379" s="14" t="s">
        <v>170</v>
      </c>
      <c r="F379" s="14" t="s">
        <v>171</v>
      </c>
      <c r="G379" s="15">
        <v>28307</v>
      </c>
      <c r="H379" s="15">
        <v>28307</v>
      </c>
      <c r="I379" s="14" t="s">
        <v>70</v>
      </c>
      <c r="J379" s="14" t="s">
        <v>182</v>
      </c>
      <c r="K379" s="14" t="s">
        <v>398</v>
      </c>
      <c r="L379" s="14" t="s">
        <v>174</v>
      </c>
      <c r="M379" s="14" t="s">
        <v>175</v>
      </c>
      <c r="N379" s="14" t="s">
        <v>176</v>
      </c>
      <c r="O379" s="15">
        <v>41974</v>
      </c>
      <c r="P379" s="13">
        <v>201412</v>
      </c>
      <c r="Q379" s="13">
        <v>0</v>
      </c>
      <c r="R379" s="16">
        <v>-19981.439999999999</v>
      </c>
    </row>
    <row r="380" spans="1:18" x14ac:dyDescent="0.25">
      <c r="A380" s="13">
        <v>52419</v>
      </c>
      <c r="B380" s="14" t="s">
        <v>32</v>
      </c>
      <c r="C380" s="14" t="s">
        <v>180</v>
      </c>
      <c r="D380" s="14" t="s">
        <v>169</v>
      </c>
      <c r="E380" s="14" t="s">
        <v>170</v>
      </c>
      <c r="F380" s="14" t="s">
        <v>181</v>
      </c>
      <c r="G380" s="15">
        <v>28672</v>
      </c>
      <c r="H380" s="15">
        <v>28672</v>
      </c>
      <c r="I380" s="14" t="s">
        <v>50</v>
      </c>
      <c r="J380" s="14" t="s">
        <v>182</v>
      </c>
      <c r="K380" s="14" t="s">
        <v>399</v>
      </c>
      <c r="L380" s="14" t="s">
        <v>174</v>
      </c>
      <c r="M380" s="14" t="s">
        <v>175</v>
      </c>
      <c r="N380" s="14" t="s">
        <v>176</v>
      </c>
      <c r="O380" s="15">
        <v>41974</v>
      </c>
      <c r="P380" s="13">
        <v>201412</v>
      </c>
      <c r="Q380" s="13">
        <v>-1</v>
      </c>
      <c r="R380" s="16">
        <v>-35421.64</v>
      </c>
    </row>
    <row r="381" spans="1:18" x14ac:dyDescent="0.25">
      <c r="A381" s="13">
        <v>52440</v>
      </c>
      <c r="B381" s="14" t="s">
        <v>79</v>
      </c>
      <c r="C381" s="14" t="s">
        <v>168</v>
      </c>
      <c r="D381" s="14" t="s">
        <v>169</v>
      </c>
      <c r="E381" s="14" t="s">
        <v>170</v>
      </c>
      <c r="F381" s="14" t="s">
        <v>171</v>
      </c>
      <c r="G381" s="15">
        <v>28307</v>
      </c>
      <c r="H381" s="15">
        <v>28307</v>
      </c>
      <c r="I381" s="14" t="s">
        <v>111</v>
      </c>
      <c r="J381" s="14" t="s">
        <v>182</v>
      </c>
      <c r="K381" s="14" t="s">
        <v>400</v>
      </c>
      <c r="L381" s="14" t="s">
        <v>174</v>
      </c>
      <c r="M381" s="14" t="s">
        <v>175</v>
      </c>
      <c r="N381" s="14" t="s">
        <v>176</v>
      </c>
      <c r="O381" s="15">
        <v>41974</v>
      </c>
      <c r="P381" s="13">
        <v>201412</v>
      </c>
      <c r="Q381" s="13">
        <v>-1</v>
      </c>
      <c r="R381" s="16">
        <v>-336539.02</v>
      </c>
    </row>
    <row r="382" spans="1:18" x14ac:dyDescent="0.25">
      <c r="A382" s="13">
        <v>52441</v>
      </c>
      <c r="B382" s="14" t="s">
        <v>79</v>
      </c>
      <c r="C382" s="14" t="s">
        <v>168</v>
      </c>
      <c r="D382" s="14" t="s">
        <v>169</v>
      </c>
      <c r="E382" s="14" t="s">
        <v>170</v>
      </c>
      <c r="F382" s="14" t="s">
        <v>171</v>
      </c>
      <c r="G382" s="15">
        <v>28307</v>
      </c>
      <c r="H382" s="15">
        <v>28307</v>
      </c>
      <c r="I382" s="14" t="s">
        <v>111</v>
      </c>
      <c r="J382" s="14" t="s">
        <v>182</v>
      </c>
      <c r="K382" s="14" t="s">
        <v>401</v>
      </c>
      <c r="L382" s="14" t="s">
        <v>174</v>
      </c>
      <c r="M382" s="14" t="s">
        <v>175</v>
      </c>
      <c r="N382" s="14" t="s">
        <v>176</v>
      </c>
      <c r="O382" s="15">
        <v>41974</v>
      </c>
      <c r="P382" s="13">
        <v>201412</v>
      </c>
      <c r="Q382" s="13">
        <v>-631</v>
      </c>
      <c r="R382" s="16">
        <v>-184597.18</v>
      </c>
    </row>
    <row r="383" spans="1:18" x14ac:dyDescent="0.25">
      <c r="A383" s="13">
        <v>52444</v>
      </c>
      <c r="B383" s="14" t="s">
        <v>79</v>
      </c>
      <c r="C383" s="14" t="s">
        <v>168</v>
      </c>
      <c r="D383" s="14" t="s">
        <v>169</v>
      </c>
      <c r="E383" s="14" t="s">
        <v>170</v>
      </c>
      <c r="F383" s="14" t="s">
        <v>251</v>
      </c>
      <c r="G383" s="15">
        <v>33786</v>
      </c>
      <c r="H383" s="15">
        <v>33786</v>
      </c>
      <c r="I383" s="14" t="s">
        <v>111</v>
      </c>
      <c r="J383" s="14" t="s">
        <v>182</v>
      </c>
      <c r="K383" s="14" t="s">
        <v>402</v>
      </c>
      <c r="L383" s="14" t="s">
        <v>174</v>
      </c>
      <c r="M383" s="14" t="s">
        <v>175</v>
      </c>
      <c r="N383" s="14" t="s">
        <v>176</v>
      </c>
      <c r="O383" s="15">
        <v>41974</v>
      </c>
      <c r="P383" s="13">
        <v>201412</v>
      </c>
      <c r="Q383" s="13">
        <v>-1</v>
      </c>
      <c r="R383" s="16">
        <v>-42078.61</v>
      </c>
    </row>
    <row r="384" spans="1:18" x14ac:dyDescent="0.25">
      <c r="A384" s="13">
        <v>52445</v>
      </c>
      <c r="B384" s="14" t="s">
        <v>79</v>
      </c>
      <c r="C384" s="14" t="s">
        <v>168</v>
      </c>
      <c r="D384" s="14" t="s">
        <v>169</v>
      </c>
      <c r="E384" s="14" t="s">
        <v>170</v>
      </c>
      <c r="F384" s="14" t="s">
        <v>171</v>
      </c>
      <c r="G384" s="15">
        <v>28307</v>
      </c>
      <c r="H384" s="15">
        <v>28307</v>
      </c>
      <c r="I384" s="14" t="s">
        <v>111</v>
      </c>
      <c r="J384" s="14" t="s">
        <v>182</v>
      </c>
      <c r="K384" s="14" t="s">
        <v>403</v>
      </c>
      <c r="L384" s="14" t="s">
        <v>174</v>
      </c>
      <c r="M384" s="14" t="s">
        <v>175</v>
      </c>
      <c r="N384" s="14" t="s">
        <v>176</v>
      </c>
      <c r="O384" s="15">
        <v>41974</v>
      </c>
      <c r="P384" s="13">
        <v>201412</v>
      </c>
      <c r="Q384" s="13">
        <v>-1</v>
      </c>
      <c r="R384" s="16">
        <v>-411930.81</v>
      </c>
    </row>
    <row r="385" spans="1:18" x14ac:dyDescent="0.25">
      <c r="A385" s="13">
        <v>52446</v>
      </c>
      <c r="B385" s="14" t="s">
        <v>79</v>
      </c>
      <c r="C385" s="14" t="s">
        <v>168</v>
      </c>
      <c r="D385" s="14" t="s">
        <v>169</v>
      </c>
      <c r="E385" s="14" t="s">
        <v>170</v>
      </c>
      <c r="F385" s="14" t="s">
        <v>171</v>
      </c>
      <c r="G385" s="15">
        <v>28307</v>
      </c>
      <c r="H385" s="15">
        <v>28307</v>
      </c>
      <c r="I385" s="14" t="s">
        <v>111</v>
      </c>
      <c r="J385" s="14" t="s">
        <v>182</v>
      </c>
      <c r="K385" s="14" t="s">
        <v>404</v>
      </c>
      <c r="L385" s="14" t="s">
        <v>174</v>
      </c>
      <c r="M385" s="14" t="s">
        <v>175</v>
      </c>
      <c r="N385" s="14" t="s">
        <v>176</v>
      </c>
      <c r="O385" s="15">
        <v>41974</v>
      </c>
      <c r="P385" s="13">
        <v>201412</v>
      </c>
      <c r="Q385" s="13">
        <v>-3</v>
      </c>
      <c r="R385" s="16">
        <v>-102831.37</v>
      </c>
    </row>
    <row r="386" spans="1:18" x14ac:dyDescent="0.25">
      <c r="A386" s="13">
        <v>52460</v>
      </c>
      <c r="B386" s="14" t="s">
        <v>79</v>
      </c>
      <c r="C386" s="14" t="s">
        <v>168</v>
      </c>
      <c r="D386" s="14" t="s">
        <v>169</v>
      </c>
      <c r="E386" s="14" t="s">
        <v>170</v>
      </c>
      <c r="F386" s="14" t="s">
        <v>171</v>
      </c>
      <c r="G386" s="15">
        <v>28307</v>
      </c>
      <c r="H386" s="15">
        <v>28307</v>
      </c>
      <c r="I386" s="14" t="s">
        <v>111</v>
      </c>
      <c r="J386" s="14" t="s">
        <v>182</v>
      </c>
      <c r="K386" s="14" t="s">
        <v>405</v>
      </c>
      <c r="L386" s="14" t="s">
        <v>174</v>
      </c>
      <c r="M386" s="14" t="s">
        <v>175</v>
      </c>
      <c r="N386" s="14" t="s">
        <v>176</v>
      </c>
      <c r="O386" s="15">
        <v>41974</v>
      </c>
      <c r="P386" s="13">
        <v>201412</v>
      </c>
      <c r="Q386" s="13">
        <v>-1</v>
      </c>
      <c r="R386" s="16">
        <v>-52582.239999999998</v>
      </c>
    </row>
    <row r="387" spans="1:18" x14ac:dyDescent="0.25">
      <c r="A387" s="13">
        <v>52461</v>
      </c>
      <c r="B387" s="14" t="s">
        <v>79</v>
      </c>
      <c r="C387" s="14" t="s">
        <v>168</v>
      </c>
      <c r="D387" s="14" t="s">
        <v>169</v>
      </c>
      <c r="E387" s="14" t="s">
        <v>170</v>
      </c>
      <c r="F387" s="14" t="s">
        <v>171</v>
      </c>
      <c r="G387" s="15">
        <v>28307</v>
      </c>
      <c r="H387" s="15">
        <v>28307</v>
      </c>
      <c r="I387" s="14" t="s">
        <v>111</v>
      </c>
      <c r="J387" s="14" t="s">
        <v>182</v>
      </c>
      <c r="K387" s="14" t="s">
        <v>406</v>
      </c>
      <c r="L387" s="14" t="s">
        <v>174</v>
      </c>
      <c r="M387" s="14" t="s">
        <v>175</v>
      </c>
      <c r="N387" s="14" t="s">
        <v>176</v>
      </c>
      <c r="O387" s="15">
        <v>41974</v>
      </c>
      <c r="P387" s="13">
        <v>201412</v>
      </c>
      <c r="Q387" s="13">
        <v>-2</v>
      </c>
      <c r="R387" s="16">
        <v>-6265.11</v>
      </c>
    </row>
    <row r="388" spans="1:18" x14ac:dyDescent="0.25">
      <c r="A388" s="13">
        <v>52462</v>
      </c>
      <c r="B388" s="14" t="s">
        <v>79</v>
      </c>
      <c r="C388" s="14" t="s">
        <v>168</v>
      </c>
      <c r="D388" s="14" t="s">
        <v>169</v>
      </c>
      <c r="E388" s="14" t="s">
        <v>170</v>
      </c>
      <c r="F388" s="14" t="s">
        <v>171</v>
      </c>
      <c r="G388" s="15">
        <v>28307</v>
      </c>
      <c r="H388" s="15">
        <v>28307</v>
      </c>
      <c r="I388" s="14" t="s">
        <v>111</v>
      </c>
      <c r="J388" s="14" t="s">
        <v>182</v>
      </c>
      <c r="K388" s="14" t="s">
        <v>407</v>
      </c>
      <c r="L388" s="14" t="s">
        <v>174</v>
      </c>
      <c r="M388" s="14" t="s">
        <v>175</v>
      </c>
      <c r="N388" s="14" t="s">
        <v>176</v>
      </c>
      <c r="O388" s="15">
        <v>41974</v>
      </c>
      <c r="P388" s="13">
        <v>201412</v>
      </c>
      <c r="Q388" s="17">
        <v>-1984</v>
      </c>
      <c r="R388" s="16">
        <v>-815770.03</v>
      </c>
    </row>
    <row r="389" spans="1:18" x14ac:dyDescent="0.25">
      <c r="A389" s="13">
        <v>52464</v>
      </c>
      <c r="B389" s="14" t="s">
        <v>79</v>
      </c>
      <c r="C389" s="14" t="s">
        <v>168</v>
      </c>
      <c r="D389" s="14" t="s">
        <v>169</v>
      </c>
      <c r="E389" s="14" t="s">
        <v>170</v>
      </c>
      <c r="F389" s="14" t="s">
        <v>171</v>
      </c>
      <c r="G389" s="15">
        <v>28307</v>
      </c>
      <c r="H389" s="15">
        <v>28307</v>
      </c>
      <c r="I389" s="14" t="s">
        <v>111</v>
      </c>
      <c r="J389" s="14" t="s">
        <v>182</v>
      </c>
      <c r="K389" s="14" t="s">
        <v>408</v>
      </c>
      <c r="L389" s="14" t="s">
        <v>174</v>
      </c>
      <c r="M389" s="14" t="s">
        <v>175</v>
      </c>
      <c r="N389" s="14" t="s">
        <v>176</v>
      </c>
      <c r="O389" s="15">
        <v>41974</v>
      </c>
      <c r="P389" s="13">
        <v>201412</v>
      </c>
      <c r="Q389" s="13">
        <v>-4</v>
      </c>
      <c r="R389" s="16">
        <v>-18961.32</v>
      </c>
    </row>
    <row r="390" spans="1:18" x14ac:dyDescent="0.25">
      <c r="A390" s="13">
        <v>52467</v>
      </c>
      <c r="B390" s="14" t="s">
        <v>79</v>
      </c>
      <c r="C390" s="14" t="s">
        <v>168</v>
      </c>
      <c r="D390" s="14" t="s">
        <v>169</v>
      </c>
      <c r="E390" s="14" t="s">
        <v>170</v>
      </c>
      <c r="F390" s="14" t="s">
        <v>391</v>
      </c>
      <c r="G390" s="15">
        <v>35612</v>
      </c>
      <c r="H390" s="15">
        <v>35612</v>
      </c>
      <c r="I390" s="14" t="s">
        <v>111</v>
      </c>
      <c r="J390" s="14" t="s">
        <v>182</v>
      </c>
      <c r="K390" s="14" t="s">
        <v>409</v>
      </c>
      <c r="L390" s="14" t="s">
        <v>174</v>
      </c>
      <c r="M390" s="14" t="s">
        <v>175</v>
      </c>
      <c r="N390" s="14" t="s">
        <v>176</v>
      </c>
      <c r="O390" s="15">
        <v>41974</v>
      </c>
      <c r="P390" s="13">
        <v>201412</v>
      </c>
      <c r="Q390" s="13">
        <v>0</v>
      </c>
      <c r="R390" s="16">
        <v>-16556.64</v>
      </c>
    </row>
    <row r="391" spans="1:18" x14ac:dyDescent="0.25">
      <c r="A391" s="13">
        <v>52472</v>
      </c>
      <c r="B391" s="14" t="s">
        <v>79</v>
      </c>
      <c r="C391" s="14" t="s">
        <v>168</v>
      </c>
      <c r="D391" s="14" t="s">
        <v>169</v>
      </c>
      <c r="E391" s="14" t="s">
        <v>170</v>
      </c>
      <c r="F391" s="14" t="s">
        <v>171</v>
      </c>
      <c r="G391" s="15">
        <v>28307</v>
      </c>
      <c r="H391" s="15">
        <v>28307</v>
      </c>
      <c r="I391" s="14" t="s">
        <v>111</v>
      </c>
      <c r="J391" s="14" t="s">
        <v>182</v>
      </c>
      <c r="K391" s="14" t="s">
        <v>410</v>
      </c>
      <c r="L391" s="14" t="s">
        <v>174</v>
      </c>
      <c r="M391" s="14" t="s">
        <v>175</v>
      </c>
      <c r="N391" s="14" t="s">
        <v>176</v>
      </c>
      <c r="O391" s="15">
        <v>41974</v>
      </c>
      <c r="P391" s="13">
        <v>201412</v>
      </c>
      <c r="Q391" s="13">
        <v>-1</v>
      </c>
      <c r="R391" s="16">
        <v>-177596.96</v>
      </c>
    </row>
    <row r="392" spans="1:18" x14ac:dyDescent="0.25">
      <c r="A392" s="13">
        <v>52487</v>
      </c>
      <c r="B392" s="14" t="s">
        <v>79</v>
      </c>
      <c r="C392" s="14" t="s">
        <v>168</v>
      </c>
      <c r="D392" s="14" t="s">
        <v>169</v>
      </c>
      <c r="E392" s="14" t="s">
        <v>170</v>
      </c>
      <c r="F392" s="14" t="s">
        <v>171</v>
      </c>
      <c r="G392" s="15">
        <v>28307</v>
      </c>
      <c r="H392" s="15">
        <v>28307</v>
      </c>
      <c r="I392" s="14" t="s">
        <v>111</v>
      </c>
      <c r="J392" s="14" t="s">
        <v>182</v>
      </c>
      <c r="K392" s="14" t="s">
        <v>411</v>
      </c>
      <c r="L392" s="14" t="s">
        <v>174</v>
      </c>
      <c r="M392" s="14" t="s">
        <v>175</v>
      </c>
      <c r="N392" s="14" t="s">
        <v>176</v>
      </c>
      <c r="O392" s="15">
        <v>41974</v>
      </c>
      <c r="P392" s="13">
        <v>201412</v>
      </c>
      <c r="Q392" s="13">
        <v>-1</v>
      </c>
      <c r="R392" s="16">
        <v>-64876.800000000003</v>
      </c>
    </row>
    <row r="393" spans="1:18" x14ac:dyDescent="0.25">
      <c r="A393" s="13">
        <v>52497</v>
      </c>
      <c r="B393" s="14" t="s">
        <v>79</v>
      </c>
      <c r="C393" s="14" t="s">
        <v>168</v>
      </c>
      <c r="D393" s="14" t="s">
        <v>169</v>
      </c>
      <c r="E393" s="14" t="s">
        <v>170</v>
      </c>
      <c r="F393" s="14" t="s">
        <v>171</v>
      </c>
      <c r="G393" s="15">
        <v>28307</v>
      </c>
      <c r="H393" s="15">
        <v>28307</v>
      </c>
      <c r="I393" s="14" t="s">
        <v>111</v>
      </c>
      <c r="J393" s="14" t="s">
        <v>182</v>
      </c>
      <c r="K393" s="14" t="s">
        <v>412</v>
      </c>
      <c r="L393" s="14" t="s">
        <v>174</v>
      </c>
      <c r="M393" s="14" t="s">
        <v>175</v>
      </c>
      <c r="N393" s="14" t="s">
        <v>176</v>
      </c>
      <c r="O393" s="15">
        <v>41974</v>
      </c>
      <c r="P393" s="13">
        <v>201412</v>
      </c>
      <c r="Q393" s="13">
        <v>-1</v>
      </c>
      <c r="R393" s="16">
        <v>-784010.32</v>
      </c>
    </row>
    <row r="394" spans="1:18" x14ac:dyDescent="0.25">
      <c r="A394" s="13">
        <v>52516</v>
      </c>
      <c r="B394" s="14" t="s">
        <v>79</v>
      </c>
      <c r="C394" s="14" t="s">
        <v>168</v>
      </c>
      <c r="D394" s="14" t="s">
        <v>169</v>
      </c>
      <c r="E394" s="14" t="s">
        <v>170</v>
      </c>
      <c r="F394" s="14" t="s">
        <v>171</v>
      </c>
      <c r="G394" s="15">
        <v>28307</v>
      </c>
      <c r="H394" s="15">
        <v>28307</v>
      </c>
      <c r="I394" s="14" t="s">
        <v>111</v>
      </c>
      <c r="J394" s="14" t="s">
        <v>182</v>
      </c>
      <c r="K394" s="14" t="s">
        <v>413</v>
      </c>
      <c r="L394" s="14" t="s">
        <v>174</v>
      </c>
      <c r="M394" s="14" t="s">
        <v>175</v>
      </c>
      <c r="N394" s="14" t="s">
        <v>176</v>
      </c>
      <c r="O394" s="15">
        <v>41974</v>
      </c>
      <c r="P394" s="13">
        <v>201412</v>
      </c>
      <c r="Q394" s="13">
        <v>-1</v>
      </c>
      <c r="R394" s="16">
        <v>-15695.5</v>
      </c>
    </row>
    <row r="395" spans="1:18" x14ac:dyDescent="0.25">
      <c r="A395" s="13">
        <v>52536</v>
      </c>
      <c r="B395" s="14" t="s">
        <v>32</v>
      </c>
      <c r="C395" s="14" t="s">
        <v>180</v>
      </c>
      <c r="D395" s="14" t="s">
        <v>169</v>
      </c>
      <c r="E395" s="14" t="s">
        <v>170</v>
      </c>
      <c r="F395" s="14" t="s">
        <v>181</v>
      </c>
      <c r="G395" s="15">
        <v>28672</v>
      </c>
      <c r="H395" s="15">
        <v>28672</v>
      </c>
      <c r="I395" s="14" t="s">
        <v>50</v>
      </c>
      <c r="J395" s="14" t="s">
        <v>182</v>
      </c>
      <c r="K395" s="14" t="s">
        <v>414</v>
      </c>
      <c r="L395" s="14" t="s">
        <v>174</v>
      </c>
      <c r="M395" s="14" t="s">
        <v>175</v>
      </c>
      <c r="N395" s="14" t="s">
        <v>176</v>
      </c>
      <c r="O395" s="15">
        <v>41974</v>
      </c>
      <c r="P395" s="13">
        <v>201412</v>
      </c>
      <c r="Q395" s="13">
        <v>-9</v>
      </c>
      <c r="R395" s="16">
        <v>-3038.1</v>
      </c>
    </row>
    <row r="396" spans="1:18" x14ac:dyDescent="0.25">
      <c r="A396" s="13">
        <v>52537</v>
      </c>
      <c r="B396" s="14" t="s">
        <v>61</v>
      </c>
      <c r="C396" s="14" t="s">
        <v>186</v>
      </c>
      <c r="D396" s="14" t="s">
        <v>169</v>
      </c>
      <c r="E396" s="14" t="s">
        <v>170</v>
      </c>
      <c r="F396" s="14" t="s">
        <v>171</v>
      </c>
      <c r="G396" s="15">
        <v>28307</v>
      </c>
      <c r="H396" s="15">
        <v>28307</v>
      </c>
      <c r="I396" s="14" t="s">
        <v>70</v>
      </c>
      <c r="J396" s="14" t="s">
        <v>182</v>
      </c>
      <c r="K396" s="14" t="s">
        <v>414</v>
      </c>
      <c r="L396" s="14" t="s">
        <v>174</v>
      </c>
      <c r="M396" s="14" t="s">
        <v>175</v>
      </c>
      <c r="N396" s="14" t="s">
        <v>176</v>
      </c>
      <c r="O396" s="15">
        <v>41974</v>
      </c>
      <c r="P396" s="13">
        <v>201412</v>
      </c>
      <c r="Q396" s="13">
        <v>-9</v>
      </c>
      <c r="R396" s="16">
        <v>-3038.08</v>
      </c>
    </row>
    <row r="397" spans="1:18" x14ac:dyDescent="0.25">
      <c r="A397" s="13">
        <v>52544</v>
      </c>
      <c r="B397" s="14" t="s">
        <v>32</v>
      </c>
      <c r="C397" s="14" t="s">
        <v>180</v>
      </c>
      <c r="D397" s="14" t="s">
        <v>169</v>
      </c>
      <c r="E397" s="14" t="s">
        <v>170</v>
      </c>
      <c r="F397" s="14" t="s">
        <v>181</v>
      </c>
      <c r="G397" s="15">
        <v>28672</v>
      </c>
      <c r="H397" s="15">
        <v>28672</v>
      </c>
      <c r="I397" s="14" t="s">
        <v>50</v>
      </c>
      <c r="J397" s="14" t="s">
        <v>182</v>
      </c>
      <c r="K397" s="14" t="s">
        <v>415</v>
      </c>
      <c r="L397" s="14" t="s">
        <v>174</v>
      </c>
      <c r="M397" s="14" t="s">
        <v>175</v>
      </c>
      <c r="N397" s="14" t="s">
        <v>176</v>
      </c>
      <c r="O397" s="15">
        <v>41974</v>
      </c>
      <c r="P397" s="13">
        <v>201412</v>
      </c>
      <c r="Q397" s="13">
        <v>-2</v>
      </c>
      <c r="R397" s="16">
        <v>-9212.69</v>
      </c>
    </row>
    <row r="398" spans="1:18" x14ac:dyDescent="0.25">
      <c r="A398" s="13">
        <v>52545</v>
      </c>
      <c r="B398" s="14" t="s">
        <v>61</v>
      </c>
      <c r="C398" s="14" t="s">
        <v>186</v>
      </c>
      <c r="D398" s="14" t="s">
        <v>169</v>
      </c>
      <c r="E398" s="14" t="s">
        <v>170</v>
      </c>
      <c r="F398" s="14" t="s">
        <v>171</v>
      </c>
      <c r="G398" s="15">
        <v>28307</v>
      </c>
      <c r="H398" s="15">
        <v>28307</v>
      </c>
      <c r="I398" s="14" t="s">
        <v>70</v>
      </c>
      <c r="J398" s="14" t="s">
        <v>182</v>
      </c>
      <c r="K398" s="14" t="s">
        <v>415</v>
      </c>
      <c r="L398" s="14" t="s">
        <v>174</v>
      </c>
      <c r="M398" s="14" t="s">
        <v>175</v>
      </c>
      <c r="N398" s="14" t="s">
        <v>176</v>
      </c>
      <c r="O398" s="15">
        <v>41974</v>
      </c>
      <c r="P398" s="13">
        <v>201412</v>
      </c>
      <c r="Q398" s="13">
        <v>-2</v>
      </c>
      <c r="R398" s="16">
        <v>-9212.66</v>
      </c>
    </row>
    <row r="399" spans="1:18" x14ac:dyDescent="0.25">
      <c r="A399" s="13">
        <v>52553</v>
      </c>
      <c r="B399" s="14" t="s">
        <v>32</v>
      </c>
      <c r="C399" s="14" t="s">
        <v>180</v>
      </c>
      <c r="D399" s="14" t="s">
        <v>169</v>
      </c>
      <c r="E399" s="14" t="s">
        <v>170</v>
      </c>
      <c r="F399" s="14" t="s">
        <v>181</v>
      </c>
      <c r="G399" s="15">
        <v>28672</v>
      </c>
      <c r="H399" s="15">
        <v>28672</v>
      </c>
      <c r="I399" s="14" t="s">
        <v>50</v>
      </c>
      <c r="J399" s="14" t="s">
        <v>182</v>
      </c>
      <c r="K399" s="14" t="s">
        <v>416</v>
      </c>
      <c r="L399" s="14" t="s">
        <v>174</v>
      </c>
      <c r="M399" s="14" t="s">
        <v>175</v>
      </c>
      <c r="N399" s="14" t="s">
        <v>176</v>
      </c>
      <c r="O399" s="15">
        <v>41974</v>
      </c>
      <c r="P399" s="13">
        <v>201412</v>
      </c>
      <c r="Q399" s="13">
        <v>-2</v>
      </c>
      <c r="R399" s="16">
        <v>-24346.639999999999</v>
      </c>
    </row>
    <row r="400" spans="1:18" x14ac:dyDescent="0.25">
      <c r="A400" s="13">
        <v>52554</v>
      </c>
      <c r="B400" s="14" t="s">
        <v>61</v>
      </c>
      <c r="C400" s="14" t="s">
        <v>186</v>
      </c>
      <c r="D400" s="14" t="s">
        <v>169</v>
      </c>
      <c r="E400" s="14" t="s">
        <v>170</v>
      </c>
      <c r="F400" s="14" t="s">
        <v>171</v>
      </c>
      <c r="G400" s="15">
        <v>28307</v>
      </c>
      <c r="H400" s="15">
        <v>28307</v>
      </c>
      <c r="I400" s="14" t="s">
        <v>70</v>
      </c>
      <c r="J400" s="14" t="s">
        <v>182</v>
      </c>
      <c r="K400" s="14" t="s">
        <v>416</v>
      </c>
      <c r="L400" s="14" t="s">
        <v>174</v>
      </c>
      <c r="M400" s="14" t="s">
        <v>175</v>
      </c>
      <c r="N400" s="14" t="s">
        <v>176</v>
      </c>
      <c r="O400" s="15">
        <v>41974</v>
      </c>
      <c r="P400" s="13">
        <v>201412</v>
      </c>
      <c r="Q400" s="13">
        <v>-2</v>
      </c>
      <c r="R400" s="16">
        <v>-24346.639999999999</v>
      </c>
    </row>
    <row r="401" spans="1:18" x14ac:dyDescent="0.25">
      <c r="A401" s="13">
        <v>52562</v>
      </c>
      <c r="B401" s="14" t="s">
        <v>32</v>
      </c>
      <c r="C401" s="14" t="s">
        <v>180</v>
      </c>
      <c r="D401" s="14" t="s">
        <v>169</v>
      </c>
      <c r="E401" s="14" t="s">
        <v>170</v>
      </c>
      <c r="F401" s="14" t="s">
        <v>181</v>
      </c>
      <c r="G401" s="15">
        <v>28672</v>
      </c>
      <c r="H401" s="15">
        <v>28672</v>
      </c>
      <c r="I401" s="14" t="s">
        <v>50</v>
      </c>
      <c r="J401" s="14" t="s">
        <v>182</v>
      </c>
      <c r="K401" s="14" t="s">
        <v>417</v>
      </c>
      <c r="L401" s="14" t="s">
        <v>174</v>
      </c>
      <c r="M401" s="14" t="s">
        <v>175</v>
      </c>
      <c r="N401" s="14" t="s">
        <v>176</v>
      </c>
      <c r="O401" s="15">
        <v>41974</v>
      </c>
      <c r="P401" s="13">
        <v>201412</v>
      </c>
      <c r="Q401" s="13">
        <v>-1</v>
      </c>
      <c r="R401" s="16">
        <v>-3316.37</v>
      </c>
    </row>
    <row r="402" spans="1:18" x14ac:dyDescent="0.25">
      <c r="A402" s="13">
        <v>52563</v>
      </c>
      <c r="B402" s="14" t="s">
        <v>61</v>
      </c>
      <c r="C402" s="14" t="s">
        <v>186</v>
      </c>
      <c r="D402" s="14" t="s">
        <v>169</v>
      </c>
      <c r="E402" s="14" t="s">
        <v>170</v>
      </c>
      <c r="F402" s="14" t="s">
        <v>171</v>
      </c>
      <c r="G402" s="15">
        <v>28307</v>
      </c>
      <c r="H402" s="15">
        <v>28307</v>
      </c>
      <c r="I402" s="14" t="s">
        <v>70</v>
      </c>
      <c r="J402" s="14" t="s">
        <v>182</v>
      </c>
      <c r="K402" s="14" t="s">
        <v>417</v>
      </c>
      <c r="L402" s="14" t="s">
        <v>174</v>
      </c>
      <c r="M402" s="14" t="s">
        <v>175</v>
      </c>
      <c r="N402" s="14" t="s">
        <v>176</v>
      </c>
      <c r="O402" s="15">
        <v>41974</v>
      </c>
      <c r="P402" s="13">
        <v>201412</v>
      </c>
      <c r="Q402" s="13">
        <v>-1</v>
      </c>
      <c r="R402" s="16">
        <v>-3316.37</v>
      </c>
    </row>
    <row r="403" spans="1:18" x14ac:dyDescent="0.25">
      <c r="A403" s="13">
        <v>52566</v>
      </c>
      <c r="B403" s="14" t="s">
        <v>79</v>
      </c>
      <c r="C403" s="14" t="s">
        <v>168</v>
      </c>
      <c r="D403" s="14" t="s">
        <v>169</v>
      </c>
      <c r="E403" s="14" t="s">
        <v>170</v>
      </c>
      <c r="F403" s="14" t="s">
        <v>171</v>
      </c>
      <c r="G403" s="15">
        <v>28307</v>
      </c>
      <c r="H403" s="15">
        <v>28307</v>
      </c>
      <c r="I403" s="14" t="s">
        <v>111</v>
      </c>
      <c r="J403" s="14" t="s">
        <v>182</v>
      </c>
      <c r="K403" s="14" t="s">
        <v>418</v>
      </c>
      <c r="L403" s="14" t="s">
        <v>174</v>
      </c>
      <c r="M403" s="14" t="s">
        <v>175</v>
      </c>
      <c r="N403" s="14" t="s">
        <v>176</v>
      </c>
      <c r="O403" s="15">
        <v>41974</v>
      </c>
      <c r="P403" s="13">
        <v>201412</v>
      </c>
      <c r="Q403" s="13">
        <v>-1</v>
      </c>
      <c r="R403" s="16">
        <v>-201334.24</v>
      </c>
    </row>
    <row r="404" spans="1:18" x14ac:dyDescent="0.25">
      <c r="A404" s="13">
        <v>52584</v>
      </c>
      <c r="B404" s="14" t="s">
        <v>79</v>
      </c>
      <c r="C404" s="14" t="s">
        <v>168</v>
      </c>
      <c r="D404" s="14" t="s">
        <v>169</v>
      </c>
      <c r="E404" s="14" t="s">
        <v>170</v>
      </c>
      <c r="F404" s="14" t="s">
        <v>171</v>
      </c>
      <c r="G404" s="15">
        <v>28307</v>
      </c>
      <c r="H404" s="15">
        <v>28307</v>
      </c>
      <c r="I404" s="14" t="s">
        <v>111</v>
      </c>
      <c r="J404" s="14" t="s">
        <v>182</v>
      </c>
      <c r="K404" s="14" t="s">
        <v>419</v>
      </c>
      <c r="L404" s="14" t="s">
        <v>174</v>
      </c>
      <c r="M404" s="14" t="s">
        <v>175</v>
      </c>
      <c r="N404" s="14" t="s">
        <v>176</v>
      </c>
      <c r="O404" s="15">
        <v>41974</v>
      </c>
      <c r="P404" s="13">
        <v>201412</v>
      </c>
      <c r="Q404" s="13">
        <v>-1</v>
      </c>
      <c r="R404" s="16">
        <v>-70894.75</v>
      </c>
    </row>
    <row r="405" spans="1:18" x14ac:dyDescent="0.25">
      <c r="A405" s="13">
        <v>52587</v>
      </c>
      <c r="B405" s="14" t="s">
        <v>79</v>
      </c>
      <c r="C405" s="14" t="s">
        <v>168</v>
      </c>
      <c r="D405" s="14" t="s">
        <v>169</v>
      </c>
      <c r="E405" s="14" t="s">
        <v>170</v>
      </c>
      <c r="F405" s="14" t="s">
        <v>171</v>
      </c>
      <c r="G405" s="15">
        <v>28307</v>
      </c>
      <c r="H405" s="15">
        <v>28307</v>
      </c>
      <c r="I405" s="14" t="s">
        <v>111</v>
      </c>
      <c r="J405" s="14" t="s">
        <v>182</v>
      </c>
      <c r="K405" s="14" t="s">
        <v>420</v>
      </c>
      <c r="L405" s="14" t="s">
        <v>174</v>
      </c>
      <c r="M405" s="14" t="s">
        <v>175</v>
      </c>
      <c r="N405" s="14" t="s">
        <v>176</v>
      </c>
      <c r="O405" s="15">
        <v>41974</v>
      </c>
      <c r="P405" s="13">
        <v>201412</v>
      </c>
      <c r="Q405" s="13">
        <v>-1</v>
      </c>
      <c r="R405" s="16">
        <v>-6632.74</v>
      </c>
    </row>
    <row r="406" spans="1:18" x14ac:dyDescent="0.25">
      <c r="A406" s="13">
        <v>52599</v>
      </c>
      <c r="B406" s="14" t="s">
        <v>79</v>
      </c>
      <c r="C406" s="14" t="s">
        <v>168</v>
      </c>
      <c r="D406" s="14" t="s">
        <v>169</v>
      </c>
      <c r="E406" s="14" t="s">
        <v>170</v>
      </c>
      <c r="F406" s="14" t="s">
        <v>171</v>
      </c>
      <c r="G406" s="15">
        <v>28307</v>
      </c>
      <c r="H406" s="15">
        <v>28307</v>
      </c>
      <c r="I406" s="14" t="s">
        <v>111</v>
      </c>
      <c r="J406" s="14" t="s">
        <v>182</v>
      </c>
      <c r="K406" s="14" t="s">
        <v>421</v>
      </c>
      <c r="L406" s="14" t="s">
        <v>174</v>
      </c>
      <c r="M406" s="14" t="s">
        <v>175</v>
      </c>
      <c r="N406" s="14" t="s">
        <v>176</v>
      </c>
      <c r="O406" s="15">
        <v>41974</v>
      </c>
      <c r="P406" s="13">
        <v>201412</v>
      </c>
      <c r="Q406" s="13">
        <v>0</v>
      </c>
      <c r="R406" s="16">
        <v>-76861.52</v>
      </c>
    </row>
    <row r="407" spans="1:18" x14ac:dyDescent="0.25">
      <c r="A407" s="13">
        <v>52621</v>
      </c>
      <c r="B407" s="14" t="s">
        <v>79</v>
      </c>
      <c r="C407" s="14" t="s">
        <v>168</v>
      </c>
      <c r="D407" s="14" t="s">
        <v>169</v>
      </c>
      <c r="E407" s="14" t="s">
        <v>170</v>
      </c>
      <c r="F407" s="14" t="s">
        <v>171</v>
      </c>
      <c r="G407" s="15">
        <v>28307</v>
      </c>
      <c r="H407" s="15">
        <v>28307</v>
      </c>
      <c r="I407" s="14" t="s">
        <v>111</v>
      </c>
      <c r="J407" s="14" t="s">
        <v>182</v>
      </c>
      <c r="K407" s="14" t="s">
        <v>422</v>
      </c>
      <c r="L407" s="14" t="s">
        <v>174</v>
      </c>
      <c r="M407" s="14" t="s">
        <v>175</v>
      </c>
      <c r="N407" s="14" t="s">
        <v>176</v>
      </c>
      <c r="O407" s="15">
        <v>41974</v>
      </c>
      <c r="P407" s="13">
        <v>201412</v>
      </c>
      <c r="Q407" s="13">
        <v>-1</v>
      </c>
      <c r="R407" s="16">
        <v>-6632.74</v>
      </c>
    </row>
    <row r="408" spans="1:18" x14ac:dyDescent="0.25">
      <c r="A408" s="13">
        <v>52637</v>
      </c>
      <c r="B408" s="14" t="s">
        <v>32</v>
      </c>
      <c r="C408" s="14" t="s">
        <v>180</v>
      </c>
      <c r="D408" s="14" t="s">
        <v>169</v>
      </c>
      <c r="E408" s="14" t="s">
        <v>170</v>
      </c>
      <c r="F408" s="14" t="s">
        <v>187</v>
      </c>
      <c r="G408" s="15">
        <v>37073</v>
      </c>
      <c r="H408" s="15">
        <v>37073</v>
      </c>
      <c r="I408" s="14" t="s">
        <v>50</v>
      </c>
      <c r="J408" s="14" t="s">
        <v>182</v>
      </c>
      <c r="K408" s="14" t="s">
        <v>423</v>
      </c>
      <c r="L408" s="14" t="s">
        <v>174</v>
      </c>
      <c r="M408" s="14" t="s">
        <v>175</v>
      </c>
      <c r="N408" s="14" t="s">
        <v>176</v>
      </c>
      <c r="O408" s="15">
        <v>41974</v>
      </c>
      <c r="P408" s="13">
        <v>201412</v>
      </c>
      <c r="Q408" s="13">
        <v>-1</v>
      </c>
      <c r="R408" s="16">
        <v>-17792.05</v>
      </c>
    </row>
    <row r="409" spans="1:18" x14ac:dyDescent="0.25">
      <c r="A409" s="13">
        <v>52653</v>
      </c>
      <c r="B409" s="14" t="s">
        <v>79</v>
      </c>
      <c r="C409" s="14" t="s">
        <v>168</v>
      </c>
      <c r="D409" s="14" t="s">
        <v>169</v>
      </c>
      <c r="E409" s="14" t="s">
        <v>170</v>
      </c>
      <c r="F409" s="14" t="s">
        <v>201</v>
      </c>
      <c r="G409" s="15">
        <v>32690</v>
      </c>
      <c r="H409" s="15">
        <v>32690</v>
      </c>
      <c r="I409" s="14" t="s">
        <v>111</v>
      </c>
      <c r="J409" s="14" t="s">
        <v>182</v>
      </c>
      <c r="K409" s="14" t="s">
        <v>424</v>
      </c>
      <c r="L409" s="14" t="s">
        <v>174</v>
      </c>
      <c r="M409" s="14" t="s">
        <v>175</v>
      </c>
      <c r="N409" s="14" t="s">
        <v>176</v>
      </c>
      <c r="O409" s="15">
        <v>41974</v>
      </c>
      <c r="P409" s="13">
        <v>201412</v>
      </c>
      <c r="Q409" s="13">
        <v>-1</v>
      </c>
      <c r="R409" s="16">
        <v>-150482.18</v>
      </c>
    </row>
    <row r="410" spans="1:18" x14ac:dyDescent="0.25">
      <c r="A410" s="13">
        <v>52668</v>
      </c>
      <c r="B410" s="14" t="s">
        <v>32</v>
      </c>
      <c r="C410" s="14" t="s">
        <v>180</v>
      </c>
      <c r="D410" s="14" t="s">
        <v>169</v>
      </c>
      <c r="E410" s="14" t="s">
        <v>170</v>
      </c>
      <c r="F410" s="14" t="s">
        <v>181</v>
      </c>
      <c r="G410" s="15">
        <v>28672</v>
      </c>
      <c r="H410" s="15">
        <v>28672</v>
      </c>
      <c r="I410" s="14" t="s">
        <v>50</v>
      </c>
      <c r="J410" s="14" t="s">
        <v>182</v>
      </c>
      <c r="K410" s="14" t="s">
        <v>425</v>
      </c>
      <c r="L410" s="14" t="s">
        <v>174</v>
      </c>
      <c r="M410" s="14" t="s">
        <v>175</v>
      </c>
      <c r="N410" s="14" t="s">
        <v>176</v>
      </c>
      <c r="O410" s="15">
        <v>41974</v>
      </c>
      <c r="P410" s="13">
        <v>201412</v>
      </c>
      <c r="Q410" s="13">
        <v>-1</v>
      </c>
      <c r="R410" s="16">
        <v>-38830.25</v>
      </c>
    </row>
    <row r="411" spans="1:18" x14ac:dyDescent="0.25">
      <c r="A411" s="13">
        <v>52669</v>
      </c>
      <c r="B411" s="14" t="s">
        <v>61</v>
      </c>
      <c r="C411" s="14" t="s">
        <v>186</v>
      </c>
      <c r="D411" s="14" t="s">
        <v>169</v>
      </c>
      <c r="E411" s="14" t="s">
        <v>170</v>
      </c>
      <c r="F411" s="14" t="s">
        <v>171</v>
      </c>
      <c r="G411" s="15">
        <v>28307</v>
      </c>
      <c r="H411" s="15">
        <v>28307</v>
      </c>
      <c r="I411" s="14" t="s">
        <v>70</v>
      </c>
      <c r="J411" s="14" t="s">
        <v>182</v>
      </c>
      <c r="K411" s="14" t="s">
        <v>425</v>
      </c>
      <c r="L411" s="14" t="s">
        <v>174</v>
      </c>
      <c r="M411" s="14" t="s">
        <v>175</v>
      </c>
      <c r="N411" s="14" t="s">
        <v>176</v>
      </c>
      <c r="O411" s="15">
        <v>41974</v>
      </c>
      <c r="P411" s="13">
        <v>201412</v>
      </c>
      <c r="Q411" s="13">
        <v>-1</v>
      </c>
      <c r="R411" s="16">
        <v>-38830.21</v>
      </c>
    </row>
    <row r="412" spans="1:18" x14ac:dyDescent="0.25">
      <c r="A412" s="13">
        <v>52703</v>
      </c>
      <c r="B412" s="14" t="s">
        <v>79</v>
      </c>
      <c r="C412" s="14" t="s">
        <v>426</v>
      </c>
      <c r="D412" s="14" t="s">
        <v>169</v>
      </c>
      <c r="E412" s="14" t="s">
        <v>170</v>
      </c>
      <c r="F412" s="14" t="s">
        <v>177</v>
      </c>
      <c r="G412" s="15">
        <v>29037</v>
      </c>
      <c r="H412" s="15">
        <v>29037</v>
      </c>
      <c r="I412" s="14" t="s">
        <v>111</v>
      </c>
      <c r="J412" s="14" t="s">
        <v>182</v>
      </c>
      <c r="K412" s="14" t="s">
        <v>427</v>
      </c>
      <c r="L412" s="14" t="s">
        <v>174</v>
      </c>
      <c r="M412" s="14" t="s">
        <v>175</v>
      </c>
      <c r="N412" s="14" t="s">
        <v>176</v>
      </c>
      <c r="O412" s="15">
        <v>41974</v>
      </c>
      <c r="P412" s="13">
        <v>201412</v>
      </c>
      <c r="Q412" s="13">
        <v>-1</v>
      </c>
      <c r="R412" s="16">
        <v>-5812.56</v>
      </c>
    </row>
    <row r="413" spans="1:18" x14ac:dyDescent="0.25">
      <c r="A413" s="13">
        <v>52714</v>
      </c>
      <c r="B413" s="14" t="s">
        <v>79</v>
      </c>
      <c r="C413" s="14" t="s">
        <v>168</v>
      </c>
      <c r="D413" s="14" t="s">
        <v>169</v>
      </c>
      <c r="E413" s="14" t="s">
        <v>170</v>
      </c>
      <c r="F413" s="14" t="s">
        <v>171</v>
      </c>
      <c r="G413" s="15">
        <v>28307</v>
      </c>
      <c r="H413" s="15">
        <v>28307</v>
      </c>
      <c r="I413" s="14" t="s">
        <v>111</v>
      </c>
      <c r="J413" s="14" t="s">
        <v>182</v>
      </c>
      <c r="K413" s="14" t="s">
        <v>428</v>
      </c>
      <c r="L413" s="14" t="s">
        <v>174</v>
      </c>
      <c r="M413" s="14" t="s">
        <v>175</v>
      </c>
      <c r="N413" s="14" t="s">
        <v>176</v>
      </c>
      <c r="O413" s="15">
        <v>41974</v>
      </c>
      <c r="P413" s="13">
        <v>201412</v>
      </c>
      <c r="Q413" s="13">
        <v>-1</v>
      </c>
      <c r="R413" s="16">
        <v>-28272.69</v>
      </c>
    </row>
    <row r="414" spans="1:18" x14ac:dyDescent="0.25">
      <c r="A414" s="13">
        <v>52730</v>
      </c>
      <c r="B414" s="14" t="s">
        <v>32</v>
      </c>
      <c r="C414" s="14" t="s">
        <v>180</v>
      </c>
      <c r="D414" s="14" t="s">
        <v>169</v>
      </c>
      <c r="E414" s="14" t="s">
        <v>170</v>
      </c>
      <c r="F414" s="14" t="s">
        <v>181</v>
      </c>
      <c r="G414" s="15">
        <v>28672</v>
      </c>
      <c r="H414" s="15">
        <v>28672</v>
      </c>
      <c r="I414" s="14" t="s">
        <v>50</v>
      </c>
      <c r="J414" s="14" t="s">
        <v>182</v>
      </c>
      <c r="K414" s="14" t="s">
        <v>429</v>
      </c>
      <c r="L414" s="14" t="s">
        <v>174</v>
      </c>
      <c r="M414" s="14" t="s">
        <v>175</v>
      </c>
      <c r="N414" s="14" t="s">
        <v>176</v>
      </c>
      <c r="O414" s="15">
        <v>41974</v>
      </c>
      <c r="P414" s="13">
        <v>201412</v>
      </c>
      <c r="Q414" s="13">
        <v>-4</v>
      </c>
      <c r="R414" s="16">
        <v>-11173.34</v>
      </c>
    </row>
    <row r="415" spans="1:18" x14ac:dyDescent="0.25">
      <c r="A415" s="13">
        <v>52731</v>
      </c>
      <c r="B415" s="14" t="s">
        <v>61</v>
      </c>
      <c r="C415" s="14" t="s">
        <v>186</v>
      </c>
      <c r="D415" s="14" t="s">
        <v>169</v>
      </c>
      <c r="E415" s="14" t="s">
        <v>170</v>
      </c>
      <c r="F415" s="14" t="s">
        <v>171</v>
      </c>
      <c r="G415" s="15">
        <v>28307</v>
      </c>
      <c r="H415" s="15">
        <v>28307</v>
      </c>
      <c r="I415" s="14" t="s">
        <v>70</v>
      </c>
      <c r="J415" s="14" t="s">
        <v>182</v>
      </c>
      <c r="K415" s="14" t="s">
        <v>429</v>
      </c>
      <c r="L415" s="14" t="s">
        <v>174</v>
      </c>
      <c r="M415" s="14" t="s">
        <v>175</v>
      </c>
      <c r="N415" s="14" t="s">
        <v>176</v>
      </c>
      <c r="O415" s="15">
        <v>41974</v>
      </c>
      <c r="P415" s="13">
        <v>201412</v>
      </c>
      <c r="Q415" s="13">
        <v>-4</v>
      </c>
      <c r="R415" s="16">
        <v>-11173.32</v>
      </c>
    </row>
    <row r="416" spans="1:18" x14ac:dyDescent="0.25">
      <c r="A416" s="13">
        <v>52740</v>
      </c>
      <c r="B416" s="14" t="s">
        <v>32</v>
      </c>
      <c r="C416" s="14" t="s">
        <v>180</v>
      </c>
      <c r="D416" s="14" t="s">
        <v>169</v>
      </c>
      <c r="E416" s="14" t="s">
        <v>170</v>
      </c>
      <c r="F416" s="14" t="s">
        <v>181</v>
      </c>
      <c r="G416" s="15">
        <v>28672</v>
      </c>
      <c r="H416" s="15">
        <v>28672</v>
      </c>
      <c r="I416" s="14" t="s">
        <v>50</v>
      </c>
      <c r="J416" s="14" t="s">
        <v>182</v>
      </c>
      <c r="K416" s="14" t="s">
        <v>430</v>
      </c>
      <c r="L416" s="14" t="s">
        <v>174</v>
      </c>
      <c r="M416" s="14" t="s">
        <v>175</v>
      </c>
      <c r="N416" s="14" t="s">
        <v>176</v>
      </c>
      <c r="O416" s="15">
        <v>41974</v>
      </c>
      <c r="P416" s="13">
        <v>201412</v>
      </c>
      <c r="Q416" s="13">
        <v>-1</v>
      </c>
      <c r="R416" s="16">
        <v>-51145.279999999999</v>
      </c>
    </row>
    <row r="417" spans="1:18" x14ac:dyDescent="0.25">
      <c r="A417" s="13">
        <v>52741</v>
      </c>
      <c r="B417" s="14" t="s">
        <v>61</v>
      </c>
      <c r="C417" s="14" t="s">
        <v>186</v>
      </c>
      <c r="D417" s="14" t="s">
        <v>169</v>
      </c>
      <c r="E417" s="14" t="s">
        <v>170</v>
      </c>
      <c r="F417" s="14" t="s">
        <v>171</v>
      </c>
      <c r="G417" s="15">
        <v>28307</v>
      </c>
      <c r="H417" s="15">
        <v>28307</v>
      </c>
      <c r="I417" s="14" t="s">
        <v>70</v>
      </c>
      <c r="J417" s="14" t="s">
        <v>182</v>
      </c>
      <c r="K417" s="14" t="s">
        <v>430</v>
      </c>
      <c r="L417" s="14" t="s">
        <v>174</v>
      </c>
      <c r="M417" s="14" t="s">
        <v>175</v>
      </c>
      <c r="N417" s="14" t="s">
        <v>176</v>
      </c>
      <c r="O417" s="15">
        <v>41974</v>
      </c>
      <c r="P417" s="13">
        <v>201412</v>
      </c>
      <c r="Q417" s="13">
        <v>-1</v>
      </c>
      <c r="R417" s="16">
        <v>-51145.26</v>
      </c>
    </row>
    <row r="418" spans="1:18" x14ac:dyDescent="0.25">
      <c r="A418" s="13">
        <v>52751</v>
      </c>
      <c r="B418" s="14" t="s">
        <v>79</v>
      </c>
      <c r="C418" s="14" t="s">
        <v>426</v>
      </c>
      <c r="D418" s="14" t="s">
        <v>169</v>
      </c>
      <c r="E418" s="14" t="s">
        <v>170</v>
      </c>
      <c r="F418" s="14" t="s">
        <v>171</v>
      </c>
      <c r="G418" s="15">
        <v>28307</v>
      </c>
      <c r="H418" s="15">
        <v>28307</v>
      </c>
      <c r="I418" s="14" t="s">
        <v>111</v>
      </c>
      <c r="J418" s="14" t="s">
        <v>182</v>
      </c>
      <c r="K418" s="14" t="s">
        <v>431</v>
      </c>
      <c r="L418" s="14" t="s">
        <v>174</v>
      </c>
      <c r="M418" s="14" t="s">
        <v>175</v>
      </c>
      <c r="N418" s="14" t="s">
        <v>176</v>
      </c>
      <c r="O418" s="15">
        <v>41974</v>
      </c>
      <c r="P418" s="13">
        <v>201412</v>
      </c>
      <c r="Q418" s="13">
        <v>-1</v>
      </c>
      <c r="R418" s="16">
        <v>-2883.99</v>
      </c>
    </row>
    <row r="419" spans="1:18" x14ac:dyDescent="0.25">
      <c r="A419" s="13">
        <v>52753</v>
      </c>
      <c r="B419" s="14" t="s">
        <v>32</v>
      </c>
      <c r="C419" s="14" t="s">
        <v>180</v>
      </c>
      <c r="D419" s="14" t="s">
        <v>169</v>
      </c>
      <c r="E419" s="14" t="s">
        <v>170</v>
      </c>
      <c r="F419" s="14" t="s">
        <v>181</v>
      </c>
      <c r="G419" s="15">
        <v>28672</v>
      </c>
      <c r="H419" s="15">
        <v>28672</v>
      </c>
      <c r="I419" s="14" t="s">
        <v>50</v>
      </c>
      <c r="J419" s="14" t="s">
        <v>182</v>
      </c>
      <c r="K419" s="14" t="s">
        <v>431</v>
      </c>
      <c r="L419" s="14" t="s">
        <v>174</v>
      </c>
      <c r="M419" s="14" t="s">
        <v>175</v>
      </c>
      <c r="N419" s="14" t="s">
        <v>176</v>
      </c>
      <c r="O419" s="15">
        <v>41974</v>
      </c>
      <c r="P419" s="13">
        <v>201412</v>
      </c>
      <c r="Q419" s="13">
        <v>-2</v>
      </c>
      <c r="R419" s="16">
        <v>-9236.06</v>
      </c>
    </row>
    <row r="420" spans="1:18" x14ac:dyDescent="0.25">
      <c r="A420" s="13">
        <v>52755</v>
      </c>
      <c r="B420" s="14" t="s">
        <v>32</v>
      </c>
      <c r="C420" s="14" t="s">
        <v>180</v>
      </c>
      <c r="D420" s="14" t="s">
        <v>169</v>
      </c>
      <c r="E420" s="14" t="s">
        <v>170</v>
      </c>
      <c r="F420" s="14" t="s">
        <v>292</v>
      </c>
      <c r="G420" s="15">
        <v>34516</v>
      </c>
      <c r="H420" s="15">
        <v>34516</v>
      </c>
      <c r="I420" s="14" t="s">
        <v>50</v>
      </c>
      <c r="J420" s="14" t="s">
        <v>182</v>
      </c>
      <c r="K420" s="14" t="s">
        <v>431</v>
      </c>
      <c r="L420" s="14" t="s">
        <v>174</v>
      </c>
      <c r="M420" s="14" t="s">
        <v>175</v>
      </c>
      <c r="N420" s="14" t="s">
        <v>176</v>
      </c>
      <c r="O420" s="15">
        <v>41974</v>
      </c>
      <c r="P420" s="13">
        <v>201412</v>
      </c>
      <c r="Q420" s="13">
        <v>0</v>
      </c>
      <c r="R420" s="16">
        <v>-1991.41</v>
      </c>
    </row>
    <row r="421" spans="1:18" x14ac:dyDescent="0.25">
      <c r="A421" s="13">
        <v>52756</v>
      </c>
      <c r="B421" s="14" t="s">
        <v>32</v>
      </c>
      <c r="C421" s="14" t="s">
        <v>180</v>
      </c>
      <c r="D421" s="14" t="s">
        <v>169</v>
      </c>
      <c r="E421" s="14" t="s">
        <v>170</v>
      </c>
      <c r="F421" s="14" t="s">
        <v>181</v>
      </c>
      <c r="G421" s="15">
        <v>28672</v>
      </c>
      <c r="H421" s="15">
        <v>28672</v>
      </c>
      <c r="I421" s="14" t="s">
        <v>50</v>
      </c>
      <c r="J421" s="14" t="s">
        <v>182</v>
      </c>
      <c r="K421" s="14" t="s">
        <v>431</v>
      </c>
      <c r="L421" s="14" t="s">
        <v>174</v>
      </c>
      <c r="M421" s="14" t="s">
        <v>175</v>
      </c>
      <c r="N421" s="14" t="s">
        <v>176</v>
      </c>
      <c r="O421" s="15">
        <v>41974</v>
      </c>
      <c r="P421" s="13">
        <v>201412</v>
      </c>
      <c r="Q421" s="13">
        <v>-1</v>
      </c>
      <c r="R421" s="16">
        <v>-3834.03</v>
      </c>
    </row>
    <row r="422" spans="1:18" x14ac:dyDescent="0.25">
      <c r="A422" s="13">
        <v>52757</v>
      </c>
      <c r="B422" s="14" t="s">
        <v>32</v>
      </c>
      <c r="C422" s="14" t="s">
        <v>180</v>
      </c>
      <c r="D422" s="14" t="s">
        <v>169</v>
      </c>
      <c r="E422" s="14" t="s">
        <v>170</v>
      </c>
      <c r="F422" s="14" t="s">
        <v>177</v>
      </c>
      <c r="G422" s="15">
        <v>29037</v>
      </c>
      <c r="H422" s="15">
        <v>29037</v>
      </c>
      <c r="I422" s="14" t="s">
        <v>50</v>
      </c>
      <c r="J422" s="14" t="s">
        <v>182</v>
      </c>
      <c r="K422" s="14" t="s">
        <v>431</v>
      </c>
      <c r="L422" s="14" t="s">
        <v>174</v>
      </c>
      <c r="M422" s="14" t="s">
        <v>175</v>
      </c>
      <c r="N422" s="14" t="s">
        <v>176</v>
      </c>
      <c r="O422" s="15">
        <v>41974</v>
      </c>
      <c r="P422" s="13">
        <v>201412</v>
      </c>
      <c r="Q422" s="13">
        <v>-1</v>
      </c>
      <c r="R422" s="16">
        <v>-5812.56</v>
      </c>
    </row>
    <row r="423" spans="1:18" x14ac:dyDescent="0.25">
      <c r="A423" s="13">
        <v>52758</v>
      </c>
      <c r="B423" s="14" t="s">
        <v>61</v>
      </c>
      <c r="C423" s="14" t="s">
        <v>186</v>
      </c>
      <c r="D423" s="14" t="s">
        <v>169</v>
      </c>
      <c r="E423" s="14" t="s">
        <v>170</v>
      </c>
      <c r="F423" s="14" t="s">
        <v>171</v>
      </c>
      <c r="G423" s="15">
        <v>28307</v>
      </c>
      <c r="H423" s="15">
        <v>28307</v>
      </c>
      <c r="I423" s="14" t="s">
        <v>70</v>
      </c>
      <c r="J423" s="14" t="s">
        <v>182</v>
      </c>
      <c r="K423" s="14" t="s">
        <v>431</v>
      </c>
      <c r="L423" s="14" t="s">
        <v>174</v>
      </c>
      <c r="M423" s="14" t="s">
        <v>175</v>
      </c>
      <c r="N423" s="14" t="s">
        <v>176</v>
      </c>
      <c r="O423" s="15">
        <v>41974</v>
      </c>
      <c r="P423" s="13">
        <v>201412</v>
      </c>
      <c r="Q423" s="13">
        <v>-3</v>
      </c>
      <c r="R423" s="16">
        <v>-13854.09</v>
      </c>
    </row>
    <row r="424" spans="1:18" x14ac:dyDescent="0.25">
      <c r="A424" s="13">
        <v>52759</v>
      </c>
      <c r="B424" s="14" t="s">
        <v>61</v>
      </c>
      <c r="C424" s="14" t="s">
        <v>186</v>
      </c>
      <c r="D424" s="14" t="s">
        <v>169</v>
      </c>
      <c r="E424" s="14" t="s">
        <v>170</v>
      </c>
      <c r="F424" s="14" t="s">
        <v>272</v>
      </c>
      <c r="G424" s="15">
        <v>34881</v>
      </c>
      <c r="H424" s="15">
        <v>34881</v>
      </c>
      <c r="I424" s="14" t="s">
        <v>70</v>
      </c>
      <c r="J424" s="14" t="s">
        <v>182</v>
      </c>
      <c r="K424" s="14" t="s">
        <v>431</v>
      </c>
      <c r="L424" s="14" t="s">
        <v>174</v>
      </c>
      <c r="M424" s="14" t="s">
        <v>175</v>
      </c>
      <c r="N424" s="14" t="s">
        <v>176</v>
      </c>
      <c r="O424" s="15">
        <v>41974</v>
      </c>
      <c r="P424" s="13">
        <v>201412</v>
      </c>
      <c r="Q424" s="13">
        <v>0</v>
      </c>
      <c r="R424" s="16">
        <v>-2204.4699999999998</v>
      </c>
    </row>
    <row r="425" spans="1:18" x14ac:dyDescent="0.25">
      <c r="A425" s="13">
        <v>52760</v>
      </c>
      <c r="B425" s="14" t="s">
        <v>61</v>
      </c>
      <c r="C425" s="14" t="s">
        <v>186</v>
      </c>
      <c r="D425" s="14" t="s">
        <v>169</v>
      </c>
      <c r="E425" s="14" t="s">
        <v>170</v>
      </c>
      <c r="F425" s="14" t="s">
        <v>181</v>
      </c>
      <c r="G425" s="15">
        <v>28672</v>
      </c>
      <c r="H425" s="15">
        <v>28672</v>
      </c>
      <c r="I425" s="14" t="s">
        <v>70</v>
      </c>
      <c r="J425" s="14" t="s">
        <v>182</v>
      </c>
      <c r="K425" s="14" t="s">
        <v>431</v>
      </c>
      <c r="L425" s="14" t="s">
        <v>174</v>
      </c>
      <c r="M425" s="14" t="s">
        <v>175</v>
      </c>
      <c r="N425" s="14" t="s">
        <v>176</v>
      </c>
      <c r="O425" s="15">
        <v>41974</v>
      </c>
      <c r="P425" s="13">
        <v>201412</v>
      </c>
      <c r="Q425" s="13">
        <v>-1</v>
      </c>
      <c r="R425" s="16">
        <v>-3789.02</v>
      </c>
    </row>
    <row r="426" spans="1:18" x14ac:dyDescent="0.25">
      <c r="A426" s="13">
        <v>52774</v>
      </c>
      <c r="B426" s="14" t="s">
        <v>32</v>
      </c>
      <c r="C426" s="14" t="s">
        <v>180</v>
      </c>
      <c r="D426" s="14" t="s">
        <v>169</v>
      </c>
      <c r="E426" s="14" t="s">
        <v>170</v>
      </c>
      <c r="F426" s="14" t="s">
        <v>181</v>
      </c>
      <c r="G426" s="15">
        <v>28672</v>
      </c>
      <c r="H426" s="15">
        <v>28672</v>
      </c>
      <c r="I426" s="14" t="s">
        <v>50</v>
      </c>
      <c r="J426" s="14" t="s">
        <v>182</v>
      </c>
      <c r="K426" s="14" t="s">
        <v>432</v>
      </c>
      <c r="L426" s="14" t="s">
        <v>174</v>
      </c>
      <c r="M426" s="14" t="s">
        <v>175</v>
      </c>
      <c r="N426" s="14" t="s">
        <v>176</v>
      </c>
      <c r="O426" s="15">
        <v>41974</v>
      </c>
      <c r="P426" s="13">
        <v>201412</v>
      </c>
      <c r="Q426" s="13">
        <v>-1</v>
      </c>
      <c r="R426" s="16">
        <v>-9135.2800000000007</v>
      </c>
    </row>
    <row r="427" spans="1:18" x14ac:dyDescent="0.25">
      <c r="A427" s="13">
        <v>52775</v>
      </c>
      <c r="B427" s="14" t="s">
        <v>32</v>
      </c>
      <c r="C427" s="14" t="s">
        <v>180</v>
      </c>
      <c r="D427" s="14" t="s">
        <v>169</v>
      </c>
      <c r="E427" s="14" t="s">
        <v>170</v>
      </c>
      <c r="F427" s="14" t="s">
        <v>200</v>
      </c>
      <c r="G427" s="15">
        <v>30498</v>
      </c>
      <c r="H427" s="15">
        <v>30498</v>
      </c>
      <c r="I427" s="14" t="s">
        <v>50</v>
      </c>
      <c r="J427" s="14" t="s">
        <v>182</v>
      </c>
      <c r="K427" s="14" t="s">
        <v>432</v>
      </c>
      <c r="L427" s="14" t="s">
        <v>174</v>
      </c>
      <c r="M427" s="14" t="s">
        <v>175</v>
      </c>
      <c r="N427" s="14" t="s">
        <v>176</v>
      </c>
      <c r="O427" s="15">
        <v>41974</v>
      </c>
      <c r="P427" s="13">
        <v>201412</v>
      </c>
      <c r="Q427" s="13">
        <v>-1</v>
      </c>
      <c r="R427" s="16">
        <v>-4369.95</v>
      </c>
    </row>
    <row r="428" spans="1:18" x14ac:dyDescent="0.25">
      <c r="A428" s="13">
        <v>52776</v>
      </c>
      <c r="B428" s="14" t="s">
        <v>61</v>
      </c>
      <c r="C428" s="14" t="s">
        <v>186</v>
      </c>
      <c r="D428" s="14" t="s">
        <v>169</v>
      </c>
      <c r="E428" s="14" t="s">
        <v>170</v>
      </c>
      <c r="F428" s="14" t="s">
        <v>171</v>
      </c>
      <c r="G428" s="15">
        <v>28307</v>
      </c>
      <c r="H428" s="15">
        <v>28307</v>
      </c>
      <c r="I428" s="14" t="s">
        <v>70</v>
      </c>
      <c r="J428" s="14" t="s">
        <v>182</v>
      </c>
      <c r="K428" s="14" t="s">
        <v>432</v>
      </c>
      <c r="L428" s="14" t="s">
        <v>174</v>
      </c>
      <c r="M428" s="14" t="s">
        <v>175</v>
      </c>
      <c r="N428" s="14" t="s">
        <v>176</v>
      </c>
      <c r="O428" s="15">
        <v>41974</v>
      </c>
      <c r="P428" s="13">
        <v>201412</v>
      </c>
      <c r="Q428" s="13">
        <v>-1</v>
      </c>
      <c r="R428" s="16">
        <v>-9135.2800000000007</v>
      </c>
    </row>
    <row r="429" spans="1:18" x14ac:dyDescent="0.25">
      <c r="A429" s="13">
        <v>52777</v>
      </c>
      <c r="B429" s="14" t="s">
        <v>61</v>
      </c>
      <c r="C429" s="14" t="s">
        <v>186</v>
      </c>
      <c r="D429" s="14" t="s">
        <v>169</v>
      </c>
      <c r="E429" s="14" t="s">
        <v>170</v>
      </c>
      <c r="F429" s="14" t="s">
        <v>200</v>
      </c>
      <c r="G429" s="15">
        <v>30498</v>
      </c>
      <c r="H429" s="15">
        <v>30498</v>
      </c>
      <c r="I429" s="14" t="s">
        <v>70</v>
      </c>
      <c r="J429" s="14" t="s">
        <v>182</v>
      </c>
      <c r="K429" s="14" t="s">
        <v>432</v>
      </c>
      <c r="L429" s="14" t="s">
        <v>174</v>
      </c>
      <c r="M429" s="14" t="s">
        <v>175</v>
      </c>
      <c r="N429" s="14" t="s">
        <v>176</v>
      </c>
      <c r="O429" s="15">
        <v>41974</v>
      </c>
      <c r="P429" s="13">
        <v>201412</v>
      </c>
      <c r="Q429" s="13">
        <v>-1</v>
      </c>
      <c r="R429" s="16">
        <v>-4369.96</v>
      </c>
    </row>
    <row r="430" spans="1:18" x14ac:dyDescent="0.25">
      <c r="A430" s="13">
        <v>52790</v>
      </c>
      <c r="B430" s="14" t="s">
        <v>32</v>
      </c>
      <c r="C430" s="14" t="s">
        <v>180</v>
      </c>
      <c r="D430" s="14" t="s">
        <v>169</v>
      </c>
      <c r="E430" s="14" t="s">
        <v>170</v>
      </c>
      <c r="F430" s="14" t="s">
        <v>181</v>
      </c>
      <c r="G430" s="15">
        <v>28672</v>
      </c>
      <c r="H430" s="15">
        <v>28672</v>
      </c>
      <c r="I430" s="14" t="s">
        <v>50</v>
      </c>
      <c r="J430" s="14" t="s">
        <v>182</v>
      </c>
      <c r="K430" s="14" t="s">
        <v>433</v>
      </c>
      <c r="L430" s="14" t="s">
        <v>174</v>
      </c>
      <c r="M430" s="14" t="s">
        <v>175</v>
      </c>
      <c r="N430" s="14" t="s">
        <v>176</v>
      </c>
      <c r="O430" s="15">
        <v>41974</v>
      </c>
      <c r="P430" s="13">
        <v>201412</v>
      </c>
      <c r="Q430" s="13">
        <v>-1</v>
      </c>
      <c r="R430" s="16">
        <v>-10723.84</v>
      </c>
    </row>
    <row r="431" spans="1:18" x14ac:dyDescent="0.25">
      <c r="A431" s="13">
        <v>52791</v>
      </c>
      <c r="B431" s="14" t="s">
        <v>61</v>
      </c>
      <c r="C431" s="14" t="s">
        <v>186</v>
      </c>
      <c r="D431" s="14" t="s">
        <v>169</v>
      </c>
      <c r="E431" s="14" t="s">
        <v>170</v>
      </c>
      <c r="F431" s="14" t="s">
        <v>171</v>
      </c>
      <c r="G431" s="15">
        <v>28307</v>
      </c>
      <c r="H431" s="15">
        <v>28307</v>
      </c>
      <c r="I431" s="14" t="s">
        <v>70</v>
      </c>
      <c r="J431" s="14" t="s">
        <v>182</v>
      </c>
      <c r="K431" s="14" t="s">
        <v>433</v>
      </c>
      <c r="L431" s="14" t="s">
        <v>174</v>
      </c>
      <c r="M431" s="14" t="s">
        <v>175</v>
      </c>
      <c r="N431" s="14" t="s">
        <v>176</v>
      </c>
      <c r="O431" s="15">
        <v>41974</v>
      </c>
      <c r="P431" s="13">
        <v>201412</v>
      </c>
      <c r="Q431" s="13">
        <v>-1</v>
      </c>
      <c r="R431" s="16">
        <v>-10723.84</v>
      </c>
    </row>
    <row r="432" spans="1:18" x14ac:dyDescent="0.25">
      <c r="A432" s="13">
        <v>52801</v>
      </c>
      <c r="B432" s="14" t="s">
        <v>79</v>
      </c>
      <c r="C432" s="14" t="s">
        <v>168</v>
      </c>
      <c r="D432" s="14" t="s">
        <v>169</v>
      </c>
      <c r="E432" s="14" t="s">
        <v>170</v>
      </c>
      <c r="F432" s="14" t="s">
        <v>199</v>
      </c>
      <c r="G432" s="15">
        <v>30133</v>
      </c>
      <c r="H432" s="15">
        <v>30133</v>
      </c>
      <c r="I432" s="14" t="s">
        <v>111</v>
      </c>
      <c r="J432" s="14" t="s">
        <v>182</v>
      </c>
      <c r="K432" s="14" t="s">
        <v>434</v>
      </c>
      <c r="L432" s="14" t="s">
        <v>174</v>
      </c>
      <c r="M432" s="14" t="s">
        <v>175</v>
      </c>
      <c r="N432" s="14" t="s">
        <v>176</v>
      </c>
      <c r="O432" s="15">
        <v>41974</v>
      </c>
      <c r="P432" s="13">
        <v>201412</v>
      </c>
      <c r="Q432" s="13">
        <v>0</v>
      </c>
      <c r="R432" s="16">
        <v>-339428.92</v>
      </c>
    </row>
    <row r="433" spans="1:18" x14ac:dyDescent="0.25">
      <c r="A433" s="13">
        <v>52802</v>
      </c>
      <c r="B433" s="14" t="s">
        <v>32</v>
      </c>
      <c r="C433" s="14" t="s">
        <v>180</v>
      </c>
      <c r="D433" s="14" t="s">
        <v>169</v>
      </c>
      <c r="E433" s="14" t="s">
        <v>170</v>
      </c>
      <c r="F433" s="14" t="s">
        <v>181</v>
      </c>
      <c r="G433" s="15">
        <v>28672</v>
      </c>
      <c r="H433" s="15">
        <v>28672</v>
      </c>
      <c r="I433" s="14" t="s">
        <v>50</v>
      </c>
      <c r="J433" s="14" t="s">
        <v>182</v>
      </c>
      <c r="K433" s="14" t="s">
        <v>434</v>
      </c>
      <c r="L433" s="14" t="s">
        <v>174</v>
      </c>
      <c r="M433" s="14" t="s">
        <v>175</v>
      </c>
      <c r="N433" s="14" t="s">
        <v>176</v>
      </c>
      <c r="O433" s="15">
        <v>41974</v>
      </c>
      <c r="P433" s="13">
        <v>201412</v>
      </c>
      <c r="Q433" s="13">
        <v>-30</v>
      </c>
      <c r="R433" s="16">
        <v>-43185.43</v>
      </c>
    </row>
    <row r="434" spans="1:18" x14ac:dyDescent="0.25">
      <c r="A434" s="13">
        <v>52803</v>
      </c>
      <c r="B434" s="14" t="s">
        <v>61</v>
      </c>
      <c r="C434" s="14" t="s">
        <v>186</v>
      </c>
      <c r="D434" s="14" t="s">
        <v>169</v>
      </c>
      <c r="E434" s="14" t="s">
        <v>170</v>
      </c>
      <c r="F434" s="14" t="s">
        <v>171</v>
      </c>
      <c r="G434" s="15">
        <v>28307</v>
      </c>
      <c r="H434" s="15">
        <v>28307</v>
      </c>
      <c r="I434" s="14" t="s">
        <v>70</v>
      </c>
      <c r="J434" s="14" t="s">
        <v>182</v>
      </c>
      <c r="K434" s="14" t="s">
        <v>434</v>
      </c>
      <c r="L434" s="14" t="s">
        <v>174</v>
      </c>
      <c r="M434" s="14" t="s">
        <v>175</v>
      </c>
      <c r="N434" s="14" t="s">
        <v>176</v>
      </c>
      <c r="O434" s="15">
        <v>41974</v>
      </c>
      <c r="P434" s="13">
        <v>201412</v>
      </c>
      <c r="Q434" s="13">
        <v>-30</v>
      </c>
      <c r="R434" s="16">
        <v>-43185.34</v>
      </c>
    </row>
    <row r="435" spans="1:18" x14ac:dyDescent="0.25">
      <c r="A435" s="13">
        <v>52821</v>
      </c>
      <c r="B435" s="14" t="s">
        <v>32</v>
      </c>
      <c r="C435" s="14" t="s">
        <v>180</v>
      </c>
      <c r="D435" s="14" t="s">
        <v>169</v>
      </c>
      <c r="E435" s="14" t="s">
        <v>170</v>
      </c>
      <c r="F435" s="14" t="s">
        <v>181</v>
      </c>
      <c r="G435" s="15">
        <v>28672</v>
      </c>
      <c r="H435" s="15">
        <v>28672</v>
      </c>
      <c r="I435" s="14" t="s">
        <v>50</v>
      </c>
      <c r="J435" s="14" t="s">
        <v>182</v>
      </c>
      <c r="K435" s="14" t="s">
        <v>435</v>
      </c>
      <c r="L435" s="14" t="s">
        <v>174</v>
      </c>
      <c r="M435" s="14" t="s">
        <v>175</v>
      </c>
      <c r="N435" s="14" t="s">
        <v>176</v>
      </c>
      <c r="O435" s="15">
        <v>41974</v>
      </c>
      <c r="P435" s="13">
        <v>201412</v>
      </c>
      <c r="Q435" s="13">
        <v>-1</v>
      </c>
      <c r="R435" s="16">
        <v>-20394.75</v>
      </c>
    </row>
    <row r="436" spans="1:18" x14ac:dyDescent="0.25">
      <c r="A436" s="13">
        <v>52822</v>
      </c>
      <c r="B436" s="14" t="s">
        <v>32</v>
      </c>
      <c r="C436" s="14" t="s">
        <v>180</v>
      </c>
      <c r="D436" s="14" t="s">
        <v>169</v>
      </c>
      <c r="E436" s="14" t="s">
        <v>170</v>
      </c>
      <c r="F436" s="14" t="s">
        <v>292</v>
      </c>
      <c r="G436" s="15">
        <v>34516</v>
      </c>
      <c r="H436" s="15">
        <v>34516</v>
      </c>
      <c r="I436" s="14" t="s">
        <v>50</v>
      </c>
      <c r="J436" s="14" t="s">
        <v>182</v>
      </c>
      <c r="K436" s="14" t="s">
        <v>435</v>
      </c>
      <c r="L436" s="14" t="s">
        <v>174</v>
      </c>
      <c r="M436" s="14" t="s">
        <v>175</v>
      </c>
      <c r="N436" s="14" t="s">
        <v>176</v>
      </c>
      <c r="O436" s="15">
        <v>41974</v>
      </c>
      <c r="P436" s="13">
        <v>201412</v>
      </c>
      <c r="Q436" s="13">
        <v>-2</v>
      </c>
      <c r="R436" s="16">
        <v>-71608.37</v>
      </c>
    </row>
    <row r="437" spans="1:18" x14ac:dyDescent="0.25">
      <c r="A437" s="13">
        <v>52823</v>
      </c>
      <c r="B437" s="14" t="s">
        <v>61</v>
      </c>
      <c r="C437" s="14" t="s">
        <v>186</v>
      </c>
      <c r="D437" s="14" t="s">
        <v>169</v>
      </c>
      <c r="E437" s="14" t="s">
        <v>170</v>
      </c>
      <c r="F437" s="14" t="s">
        <v>171</v>
      </c>
      <c r="G437" s="15">
        <v>28307</v>
      </c>
      <c r="H437" s="15">
        <v>28307</v>
      </c>
      <c r="I437" s="14" t="s">
        <v>70</v>
      </c>
      <c r="J437" s="14" t="s">
        <v>182</v>
      </c>
      <c r="K437" s="14" t="s">
        <v>435</v>
      </c>
      <c r="L437" s="14" t="s">
        <v>174</v>
      </c>
      <c r="M437" s="14" t="s">
        <v>175</v>
      </c>
      <c r="N437" s="14" t="s">
        <v>176</v>
      </c>
      <c r="O437" s="15">
        <v>41974</v>
      </c>
      <c r="P437" s="13">
        <v>201412</v>
      </c>
      <c r="Q437" s="13">
        <v>-1</v>
      </c>
      <c r="R437" s="16">
        <v>-16205.47</v>
      </c>
    </row>
    <row r="438" spans="1:18" x14ac:dyDescent="0.25">
      <c r="A438" s="13">
        <v>52824</v>
      </c>
      <c r="B438" s="14" t="s">
        <v>61</v>
      </c>
      <c r="C438" s="14" t="s">
        <v>186</v>
      </c>
      <c r="D438" s="14" t="s">
        <v>169</v>
      </c>
      <c r="E438" s="14" t="s">
        <v>170</v>
      </c>
      <c r="F438" s="14" t="s">
        <v>221</v>
      </c>
      <c r="G438" s="15">
        <v>31959</v>
      </c>
      <c r="H438" s="15">
        <v>31959</v>
      </c>
      <c r="I438" s="14" t="s">
        <v>70</v>
      </c>
      <c r="J438" s="14" t="s">
        <v>182</v>
      </c>
      <c r="K438" s="14" t="s">
        <v>435</v>
      </c>
      <c r="L438" s="14" t="s">
        <v>174</v>
      </c>
      <c r="M438" s="14" t="s">
        <v>175</v>
      </c>
      <c r="N438" s="14" t="s">
        <v>176</v>
      </c>
      <c r="O438" s="15">
        <v>41974</v>
      </c>
      <c r="P438" s="13">
        <v>201412</v>
      </c>
      <c r="Q438" s="13">
        <v>0</v>
      </c>
      <c r="R438" s="16">
        <v>-42795.66</v>
      </c>
    </row>
    <row r="439" spans="1:18" x14ac:dyDescent="0.25">
      <c r="A439" s="13">
        <v>52825</v>
      </c>
      <c r="B439" s="14" t="s">
        <v>61</v>
      </c>
      <c r="C439" s="14" t="s">
        <v>186</v>
      </c>
      <c r="D439" s="14" t="s">
        <v>169</v>
      </c>
      <c r="E439" s="14" t="s">
        <v>170</v>
      </c>
      <c r="F439" s="14" t="s">
        <v>251</v>
      </c>
      <c r="G439" s="15">
        <v>33786</v>
      </c>
      <c r="H439" s="15">
        <v>33786</v>
      </c>
      <c r="I439" s="14" t="s">
        <v>70</v>
      </c>
      <c r="J439" s="14" t="s">
        <v>182</v>
      </c>
      <c r="K439" s="14" t="s">
        <v>435</v>
      </c>
      <c r="L439" s="14" t="s">
        <v>174</v>
      </c>
      <c r="M439" s="14" t="s">
        <v>175</v>
      </c>
      <c r="N439" s="14" t="s">
        <v>176</v>
      </c>
      <c r="O439" s="15">
        <v>41974</v>
      </c>
      <c r="P439" s="13">
        <v>201412</v>
      </c>
      <c r="Q439" s="13">
        <v>0</v>
      </c>
      <c r="R439" s="16">
        <v>-166136.18</v>
      </c>
    </row>
    <row r="440" spans="1:18" x14ac:dyDescent="0.25">
      <c r="A440" s="13">
        <v>52826</v>
      </c>
      <c r="B440" s="14" t="s">
        <v>61</v>
      </c>
      <c r="C440" s="14" t="s">
        <v>186</v>
      </c>
      <c r="D440" s="14" t="s">
        <v>169</v>
      </c>
      <c r="E440" s="14" t="s">
        <v>170</v>
      </c>
      <c r="F440" s="14" t="s">
        <v>272</v>
      </c>
      <c r="G440" s="15">
        <v>34881</v>
      </c>
      <c r="H440" s="15">
        <v>34881</v>
      </c>
      <c r="I440" s="14" t="s">
        <v>70</v>
      </c>
      <c r="J440" s="14" t="s">
        <v>182</v>
      </c>
      <c r="K440" s="14" t="s">
        <v>435</v>
      </c>
      <c r="L440" s="14" t="s">
        <v>174</v>
      </c>
      <c r="M440" s="14" t="s">
        <v>175</v>
      </c>
      <c r="N440" s="14" t="s">
        <v>176</v>
      </c>
      <c r="O440" s="15">
        <v>41974</v>
      </c>
      <c r="P440" s="13">
        <v>201412</v>
      </c>
      <c r="Q440" s="13">
        <v>-1</v>
      </c>
      <c r="R440" s="16">
        <v>-17819.740000000002</v>
      </c>
    </row>
    <row r="441" spans="1:18" x14ac:dyDescent="0.25">
      <c r="A441" s="13">
        <v>52850</v>
      </c>
      <c r="B441" s="14" t="s">
        <v>79</v>
      </c>
      <c r="C441" s="14" t="s">
        <v>168</v>
      </c>
      <c r="D441" s="14" t="s">
        <v>169</v>
      </c>
      <c r="E441" s="14" t="s">
        <v>170</v>
      </c>
      <c r="F441" s="14" t="s">
        <v>171</v>
      </c>
      <c r="G441" s="15">
        <v>28307</v>
      </c>
      <c r="H441" s="15">
        <v>28307</v>
      </c>
      <c r="I441" s="14" t="s">
        <v>111</v>
      </c>
      <c r="J441" s="14" t="s">
        <v>182</v>
      </c>
      <c r="K441" s="14" t="s">
        <v>436</v>
      </c>
      <c r="L441" s="14" t="s">
        <v>174</v>
      </c>
      <c r="M441" s="14" t="s">
        <v>175</v>
      </c>
      <c r="N441" s="14" t="s">
        <v>176</v>
      </c>
      <c r="O441" s="15">
        <v>41974</v>
      </c>
      <c r="P441" s="13">
        <v>201412</v>
      </c>
      <c r="Q441" s="13">
        <v>-20</v>
      </c>
      <c r="R441" s="16">
        <v>-41175.94</v>
      </c>
    </row>
    <row r="442" spans="1:18" x14ac:dyDescent="0.25">
      <c r="A442" s="13">
        <v>52852</v>
      </c>
      <c r="B442" s="14" t="s">
        <v>79</v>
      </c>
      <c r="C442" s="14" t="s">
        <v>168</v>
      </c>
      <c r="D442" s="14" t="s">
        <v>169</v>
      </c>
      <c r="E442" s="14" t="s">
        <v>170</v>
      </c>
      <c r="F442" s="14" t="s">
        <v>171</v>
      </c>
      <c r="G442" s="15">
        <v>28307</v>
      </c>
      <c r="H442" s="15">
        <v>28307</v>
      </c>
      <c r="I442" s="14" t="s">
        <v>111</v>
      </c>
      <c r="J442" s="14" t="s">
        <v>182</v>
      </c>
      <c r="K442" s="14" t="s">
        <v>437</v>
      </c>
      <c r="L442" s="14" t="s">
        <v>174</v>
      </c>
      <c r="M442" s="14" t="s">
        <v>175</v>
      </c>
      <c r="N442" s="14" t="s">
        <v>176</v>
      </c>
      <c r="O442" s="15">
        <v>41974</v>
      </c>
      <c r="P442" s="13">
        <v>201412</v>
      </c>
      <c r="Q442" s="13">
        <v>-1</v>
      </c>
      <c r="R442" s="16">
        <v>-223117.57</v>
      </c>
    </row>
    <row r="443" spans="1:18" x14ac:dyDescent="0.25">
      <c r="A443" s="13">
        <v>52863</v>
      </c>
      <c r="B443" s="14" t="s">
        <v>79</v>
      </c>
      <c r="C443" s="14" t="s">
        <v>168</v>
      </c>
      <c r="D443" s="14" t="s">
        <v>169</v>
      </c>
      <c r="E443" s="14" t="s">
        <v>170</v>
      </c>
      <c r="F443" s="14" t="s">
        <v>171</v>
      </c>
      <c r="G443" s="15">
        <v>28307</v>
      </c>
      <c r="H443" s="15">
        <v>28307</v>
      </c>
      <c r="I443" s="14" t="s">
        <v>111</v>
      </c>
      <c r="J443" s="14" t="s">
        <v>182</v>
      </c>
      <c r="K443" s="14" t="s">
        <v>438</v>
      </c>
      <c r="L443" s="14" t="s">
        <v>174</v>
      </c>
      <c r="M443" s="14" t="s">
        <v>175</v>
      </c>
      <c r="N443" s="14" t="s">
        <v>176</v>
      </c>
      <c r="O443" s="15">
        <v>41974</v>
      </c>
      <c r="P443" s="13">
        <v>201412</v>
      </c>
      <c r="Q443" s="13">
        <v>-1</v>
      </c>
      <c r="R443" s="16">
        <v>-50459.33</v>
      </c>
    </row>
    <row r="444" spans="1:18" x14ac:dyDescent="0.25">
      <c r="A444" s="13">
        <v>52880</v>
      </c>
      <c r="B444" s="14" t="s">
        <v>79</v>
      </c>
      <c r="C444" s="14" t="s">
        <v>168</v>
      </c>
      <c r="D444" s="14" t="s">
        <v>169</v>
      </c>
      <c r="E444" s="14" t="s">
        <v>170</v>
      </c>
      <c r="F444" s="14" t="s">
        <v>171</v>
      </c>
      <c r="G444" s="15">
        <v>28307</v>
      </c>
      <c r="H444" s="15">
        <v>28307</v>
      </c>
      <c r="I444" s="14" t="s">
        <v>111</v>
      </c>
      <c r="J444" s="14" t="s">
        <v>182</v>
      </c>
      <c r="K444" s="14" t="s">
        <v>439</v>
      </c>
      <c r="L444" s="14" t="s">
        <v>174</v>
      </c>
      <c r="M444" s="14" t="s">
        <v>175</v>
      </c>
      <c r="N444" s="14" t="s">
        <v>176</v>
      </c>
      <c r="O444" s="15">
        <v>41974</v>
      </c>
      <c r="P444" s="13">
        <v>201412</v>
      </c>
      <c r="Q444" s="13">
        <v>-1</v>
      </c>
      <c r="R444" s="16">
        <v>-173823.86</v>
      </c>
    </row>
    <row r="445" spans="1:18" x14ac:dyDescent="0.25">
      <c r="A445" s="13">
        <v>52896</v>
      </c>
      <c r="B445" s="14" t="s">
        <v>79</v>
      </c>
      <c r="C445" s="14" t="s">
        <v>168</v>
      </c>
      <c r="D445" s="14" t="s">
        <v>169</v>
      </c>
      <c r="E445" s="14" t="s">
        <v>170</v>
      </c>
      <c r="F445" s="14" t="s">
        <v>171</v>
      </c>
      <c r="G445" s="15">
        <v>28307</v>
      </c>
      <c r="H445" s="15">
        <v>28307</v>
      </c>
      <c r="I445" s="14" t="s">
        <v>111</v>
      </c>
      <c r="J445" s="14" t="s">
        <v>182</v>
      </c>
      <c r="K445" s="14" t="s">
        <v>440</v>
      </c>
      <c r="L445" s="14" t="s">
        <v>174</v>
      </c>
      <c r="M445" s="14" t="s">
        <v>175</v>
      </c>
      <c r="N445" s="14" t="s">
        <v>176</v>
      </c>
      <c r="O445" s="15">
        <v>41974</v>
      </c>
      <c r="P445" s="13">
        <v>201412</v>
      </c>
      <c r="Q445" s="13">
        <v>-1</v>
      </c>
      <c r="R445" s="16">
        <v>-164703.76999999999</v>
      </c>
    </row>
    <row r="446" spans="1:18" x14ac:dyDescent="0.25">
      <c r="A446" s="13">
        <v>52924</v>
      </c>
      <c r="B446" s="14" t="s">
        <v>79</v>
      </c>
      <c r="C446" s="14" t="s">
        <v>168</v>
      </c>
      <c r="D446" s="14" t="s">
        <v>169</v>
      </c>
      <c r="E446" s="14" t="s">
        <v>170</v>
      </c>
      <c r="F446" s="14" t="s">
        <v>171</v>
      </c>
      <c r="G446" s="15">
        <v>28307</v>
      </c>
      <c r="H446" s="15">
        <v>28307</v>
      </c>
      <c r="I446" s="14" t="s">
        <v>111</v>
      </c>
      <c r="J446" s="14" t="s">
        <v>182</v>
      </c>
      <c r="K446" s="14" t="s">
        <v>441</v>
      </c>
      <c r="L446" s="14" t="s">
        <v>174</v>
      </c>
      <c r="M446" s="14" t="s">
        <v>175</v>
      </c>
      <c r="N446" s="14" t="s">
        <v>176</v>
      </c>
      <c r="O446" s="15">
        <v>41974</v>
      </c>
      <c r="P446" s="13">
        <v>201412</v>
      </c>
      <c r="Q446" s="13">
        <v>-1</v>
      </c>
      <c r="R446" s="16">
        <v>-41175.99</v>
      </c>
    </row>
    <row r="447" spans="1:18" x14ac:dyDescent="0.25">
      <c r="A447" s="13">
        <v>52945</v>
      </c>
      <c r="B447" s="14" t="s">
        <v>32</v>
      </c>
      <c r="C447" s="14" t="s">
        <v>180</v>
      </c>
      <c r="D447" s="14" t="s">
        <v>169</v>
      </c>
      <c r="E447" s="14" t="s">
        <v>170</v>
      </c>
      <c r="F447" s="14" t="s">
        <v>181</v>
      </c>
      <c r="G447" s="15">
        <v>28672</v>
      </c>
      <c r="H447" s="15">
        <v>28672</v>
      </c>
      <c r="I447" s="14" t="s">
        <v>50</v>
      </c>
      <c r="J447" s="14" t="s">
        <v>182</v>
      </c>
      <c r="K447" s="14" t="s">
        <v>442</v>
      </c>
      <c r="L447" s="14" t="s">
        <v>174</v>
      </c>
      <c r="M447" s="14" t="s">
        <v>175</v>
      </c>
      <c r="N447" s="14" t="s">
        <v>176</v>
      </c>
      <c r="O447" s="15">
        <v>41974</v>
      </c>
      <c r="P447" s="13">
        <v>201412</v>
      </c>
      <c r="Q447" s="13">
        <v>-1</v>
      </c>
      <c r="R447" s="16">
        <v>-5818.91</v>
      </c>
    </row>
    <row r="448" spans="1:18" x14ac:dyDescent="0.25">
      <c r="A448" s="13">
        <v>52946</v>
      </c>
      <c r="B448" s="14" t="s">
        <v>61</v>
      </c>
      <c r="C448" s="14" t="s">
        <v>186</v>
      </c>
      <c r="D448" s="14" t="s">
        <v>169</v>
      </c>
      <c r="E448" s="14" t="s">
        <v>170</v>
      </c>
      <c r="F448" s="14" t="s">
        <v>171</v>
      </c>
      <c r="G448" s="15">
        <v>28307</v>
      </c>
      <c r="H448" s="15">
        <v>28307</v>
      </c>
      <c r="I448" s="14" t="s">
        <v>70</v>
      </c>
      <c r="J448" s="14" t="s">
        <v>182</v>
      </c>
      <c r="K448" s="14" t="s">
        <v>442</v>
      </c>
      <c r="L448" s="14" t="s">
        <v>174</v>
      </c>
      <c r="M448" s="14" t="s">
        <v>175</v>
      </c>
      <c r="N448" s="14" t="s">
        <v>176</v>
      </c>
      <c r="O448" s="15">
        <v>41974</v>
      </c>
      <c r="P448" s="13">
        <v>201412</v>
      </c>
      <c r="Q448" s="13">
        <v>-1</v>
      </c>
      <c r="R448" s="16">
        <v>-5818.91</v>
      </c>
    </row>
    <row r="449" spans="1:18" x14ac:dyDescent="0.25">
      <c r="A449" s="13">
        <v>52963</v>
      </c>
      <c r="B449" s="14" t="s">
        <v>32</v>
      </c>
      <c r="C449" s="14" t="s">
        <v>180</v>
      </c>
      <c r="D449" s="14" t="s">
        <v>169</v>
      </c>
      <c r="E449" s="14" t="s">
        <v>170</v>
      </c>
      <c r="F449" s="14" t="s">
        <v>181</v>
      </c>
      <c r="G449" s="15">
        <v>28672</v>
      </c>
      <c r="H449" s="15">
        <v>28672</v>
      </c>
      <c r="I449" s="14" t="s">
        <v>50</v>
      </c>
      <c r="J449" s="14" t="s">
        <v>182</v>
      </c>
      <c r="K449" s="14" t="s">
        <v>443</v>
      </c>
      <c r="L449" s="14" t="s">
        <v>174</v>
      </c>
      <c r="M449" s="14" t="s">
        <v>175</v>
      </c>
      <c r="N449" s="14" t="s">
        <v>176</v>
      </c>
      <c r="O449" s="15">
        <v>41974</v>
      </c>
      <c r="P449" s="13">
        <v>201412</v>
      </c>
      <c r="Q449" s="13">
        <v>0</v>
      </c>
      <c r="R449" s="16">
        <v>-1100</v>
      </c>
    </row>
    <row r="450" spans="1:18" x14ac:dyDescent="0.25">
      <c r="A450" s="13">
        <v>52964</v>
      </c>
      <c r="B450" s="14" t="s">
        <v>61</v>
      </c>
      <c r="C450" s="14" t="s">
        <v>186</v>
      </c>
      <c r="D450" s="14" t="s">
        <v>169</v>
      </c>
      <c r="E450" s="14" t="s">
        <v>170</v>
      </c>
      <c r="F450" s="14" t="s">
        <v>171</v>
      </c>
      <c r="G450" s="15">
        <v>28307</v>
      </c>
      <c r="H450" s="15">
        <v>28307</v>
      </c>
      <c r="I450" s="14" t="s">
        <v>70</v>
      </c>
      <c r="J450" s="14" t="s">
        <v>182</v>
      </c>
      <c r="K450" s="14" t="s">
        <v>443</v>
      </c>
      <c r="L450" s="14" t="s">
        <v>174</v>
      </c>
      <c r="M450" s="14" t="s">
        <v>175</v>
      </c>
      <c r="N450" s="14" t="s">
        <v>176</v>
      </c>
      <c r="O450" s="15">
        <v>41974</v>
      </c>
      <c r="P450" s="13">
        <v>201412</v>
      </c>
      <c r="Q450" s="13">
        <v>0</v>
      </c>
      <c r="R450" s="16">
        <v>-1100</v>
      </c>
    </row>
    <row r="451" spans="1:18" x14ac:dyDescent="0.25">
      <c r="A451" s="13">
        <v>52971</v>
      </c>
      <c r="B451" s="14" t="s">
        <v>32</v>
      </c>
      <c r="C451" s="14" t="s">
        <v>180</v>
      </c>
      <c r="D451" s="14" t="s">
        <v>169</v>
      </c>
      <c r="E451" s="14" t="s">
        <v>170</v>
      </c>
      <c r="F451" s="14" t="s">
        <v>181</v>
      </c>
      <c r="G451" s="15">
        <v>28672</v>
      </c>
      <c r="H451" s="15">
        <v>28672</v>
      </c>
      <c r="I451" s="14" t="s">
        <v>50</v>
      </c>
      <c r="J451" s="14" t="s">
        <v>182</v>
      </c>
      <c r="K451" s="14" t="s">
        <v>444</v>
      </c>
      <c r="L451" s="14" t="s">
        <v>174</v>
      </c>
      <c r="M451" s="14" t="s">
        <v>175</v>
      </c>
      <c r="N451" s="14" t="s">
        <v>176</v>
      </c>
      <c r="O451" s="15">
        <v>41974</v>
      </c>
      <c r="P451" s="13">
        <v>201412</v>
      </c>
      <c r="Q451" s="13">
        <v>0</v>
      </c>
      <c r="R451" s="16">
        <v>-2216.37</v>
      </c>
    </row>
    <row r="452" spans="1:18" x14ac:dyDescent="0.25">
      <c r="A452" s="13">
        <v>52972</v>
      </c>
      <c r="B452" s="14" t="s">
        <v>61</v>
      </c>
      <c r="C452" s="14" t="s">
        <v>186</v>
      </c>
      <c r="D452" s="14" t="s">
        <v>169</v>
      </c>
      <c r="E452" s="14" t="s">
        <v>170</v>
      </c>
      <c r="F452" s="14" t="s">
        <v>171</v>
      </c>
      <c r="G452" s="15">
        <v>28307</v>
      </c>
      <c r="H452" s="15">
        <v>28307</v>
      </c>
      <c r="I452" s="14" t="s">
        <v>70</v>
      </c>
      <c r="J452" s="14" t="s">
        <v>182</v>
      </c>
      <c r="K452" s="14" t="s">
        <v>444</v>
      </c>
      <c r="L452" s="14" t="s">
        <v>174</v>
      </c>
      <c r="M452" s="14" t="s">
        <v>175</v>
      </c>
      <c r="N452" s="14" t="s">
        <v>176</v>
      </c>
      <c r="O452" s="15">
        <v>41974</v>
      </c>
      <c r="P452" s="13">
        <v>201412</v>
      </c>
      <c r="Q452" s="13">
        <v>0</v>
      </c>
      <c r="R452" s="16">
        <v>-2216.37</v>
      </c>
    </row>
    <row r="453" spans="1:18" x14ac:dyDescent="0.25">
      <c r="A453" s="13">
        <v>52983</v>
      </c>
      <c r="B453" s="14" t="s">
        <v>32</v>
      </c>
      <c r="C453" s="14" t="s">
        <v>180</v>
      </c>
      <c r="D453" s="14" t="s">
        <v>169</v>
      </c>
      <c r="E453" s="14" t="s">
        <v>170</v>
      </c>
      <c r="F453" s="14" t="s">
        <v>181</v>
      </c>
      <c r="G453" s="15">
        <v>28672</v>
      </c>
      <c r="H453" s="15">
        <v>28672</v>
      </c>
      <c r="I453" s="14" t="s">
        <v>50</v>
      </c>
      <c r="J453" s="14" t="s">
        <v>182</v>
      </c>
      <c r="K453" s="14" t="s">
        <v>445</v>
      </c>
      <c r="L453" s="14" t="s">
        <v>174</v>
      </c>
      <c r="M453" s="14" t="s">
        <v>175</v>
      </c>
      <c r="N453" s="14" t="s">
        <v>176</v>
      </c>
      <c r="O453" s="15">
        <v>41974</v>
      </c>
      <c r="P453" s="13">
        <v>201412</v>
      </c>
      <c r="Q453" s="13">
        <v>-1</v>
      </c>
      <c r="R453" s="16">
        <v>-9135.2800000000007</v>
      </c>
    </row>
    <row r="454" spans="1:18" x14ac:dyDescent="0.25">
      <c r="A454" s="13">
        <v>52984</v>
      </c>
      <c r="B454" s="14" t="s">
        <v>61</v>
      </c>
      <c r="C454" s="14" t="s">
        <v>186</v>
      </c>
      <c r="D454" s="14" t="s">
        <v>169</v>
      </c>
      <c r="E454" s="14" t="s">
        <v>170</v>
      </c>
      <c r="F454" s="14" t="s">
        <v>171</v>
      </c>
      <c r="G454" s="15">
        <v>28307</v>
      </c>
      <c r="H454" s="15">
        <v>28307</v>
      </c>
      <c r="I454" s="14" t="s">
        <v>70</v>
      </c>
      <c r="J454" s="14" t="s">
        <v>182</v>
      </c>
      <c r="K454" s="14" t="s">
        <v>445</v>
      </c>
      <c r="L454" s="14" t="s">
        <v>174</v>
      </c>
      <c r="M454" s="14" t="s">
        <v>175</v>
      </c>
      <c r="N454" s="14" t="s">
        <v>176</v>
      </c>
      <c r="O454" s="15">
        <v>41974</v>
      </c>
      <c r="P454" s="13">
        <v>201412</v>
      </c>
      <c r="Q454" s="13">
        <v>-1</v>
      </c>
      <c r="R454" s="16">
        <v>-9135.2800000000007</v>
      </c>
    </row>
    <row r="455" spans="1:18" x14ac:dyDescent="0.25">
      <c r="A455" s="13">
        <v>52987</v>
      </c>
      <c r="B455" s="14" t="s">
        <v>32</v>
      </c>
      <c r="C455" s="14" t="s">
        <v>180</v>
      </c>
      <c r="D455" s="14" t="s">
        <v>169</v>
      </c>
      <c r="E455" s="14" t="s">
        <v>170</v>
      </c>
      <c r="F455" s="14" t="s">
        <v>181</v>
      </c>
      <c r="G455" s="15">
        <v>28672</v>
      </c>
      <c r="H455" s="15">
        <v>28672</v>
      </c>
      <c r="I455" s="14" t="s">
        <v>50</v>
      </c>
      <c r="J455" s="14" t="s">
        <v>182</v>
      </c>
      <c r="K455" s="14" t="s">
        <v>446</v>
      </c>
      <c r="L455" s="14" t="s">
        <v>174</v>
      </c>
      <c r="M455" s="14" t="s">
        <v>175</v>
      </c>
      <c r="N455" s="14" t="s">
        <v>176</v>
      </c>
      <c r="O455" s="15">
        <v>41974</v>
      </c>
      <c r="P455" s="13">
        <v>201412</v>
      </c>
      <c r="Q455" s="13">
        <v>-1</v>
      </c>
      <c r="R455" s="16">
        <v>-6225.82</v>
      </c>
    </row>
    <row r="456" spans="1:18" x14ac:dyDescent="0.25">
      <c r="A456" s="13">
        <v>52988</v>
      </c>
      <c r="B456" s="14" t="s">
        <v>61</v>
      </c>
      <c r="C456" s="14" t="s">
        <v>186</v>
      </c>
      <c r="D456" s="14" t="s">
        <v>169</v>
      </c>
      <c r="E456" s="14" t="s">
        <v>170</v>
      </c>
      <c r="F456" s="14" t="s">
        <v>171</v>
      </c>
      <c r="G456" s="15">
        <v>28307</v>
      </c>
      <c r="H456" s="15">
        <v>28307</v>
      </c>
      <c r="I456" s="14" t="s">
        <v>70</v>
      </c>
      <c r="J456" s="14" t="s">
        <v>182</v>
      </c>
      <c r="K456" s="14" t="s">
        <v>446</v>
      </c>
      <c r="L456" s="14" t="s">
        <v>174</v>
      </c>
      <c r="M456" s="14" t="s">
        <v>175</v>
      </c>
      <c r="N456" s="14" t="s">
        <v>176</v>
      </c>
      <c r="O456" s="15">
        <v>41974</v>
      </c>
      <c r="P456" s="13">
        <v>201412</v>
      </c>
      <c r="Q456" s="13">
        <v>-1</v>
      </c>
      <c r="R456" s="16">
        <v>-6225.82</v>
      </c>
    </row>
    <row r="457" spans="1:18" x14ac:dyDescent="0.25">
      <c r="A457" s="13">
        <v>52989</v>
      </c>
      <c r="B457" s="14" t="s">
        <v>32</v>
      </c>
      <c r="C457" s="14" t="s">
        <v>180</v>
      </c>
      <c r="D457" s="14" t="s">
        <v>169</v>
      </c>
      <c r="E457" s="14" t="s">
        <v>170</v>
      </c>
      <c r="F457" s="14" t="s">
        <v>181</v>
      </c>
      <c r="G457" s="15">
        <v>28672</v>
      </c>
      <c r="H457" s="15">
        <v>28672</v>
      </c>
      <c r="I457" s="14" t="s">
        <v>50</v>
      </c>
      <c r="J457" s="14" t="s">
        <v>182</v>
      </c>
      <c r="K457" s="14" t="s">
        <v>447</v>
      </c>
      <c r="L457" s="14" t="s">
        <v>174</v>
      </c>
      <c r="M457" s="14" t="s">
        <v>175</v>
      </c>
      <c r="N457" s="14" t="s">
        <v>176</v>
      </c>
      <c r="O457" s="15">
        <v>41974</v>
      </c>
      <c r="P457" s="13">
        <v>201412</v>
      </c>
      <c r="Q457" s="13">
        <v>-4</v>
      </c>
      <c r="R457" s="16">
        <v>-9613.17</v>
      </c>
    </row>
    <row r="458" spans="1:18" x14ac:dyDescent="0.25">
      <c r="A458" s="13">
        <v>52990</v>
      </c>
      <c r="B458" s="14" t="s">
        <v>61</v>
      </c>
      <c r="C458" s="14" t="s">
        <v>186</v>
      </c>
      <c r="D458" s="14" t="s">
        <v>169</v>
      </c>
      <c r="E458" s="14" t="s">
        <v>170</v>
      </c>
      <c r="F458" s="14" t="s">
        <v>171</v>
      </c>
      <c r="G458" s="15">
        <v>28307</v>
      </c>
      <c r="H458" s="15">
        <v>28307</v>
      </c>
      <c r="I458" s="14" t="s">
        <v>70</v>
      </c>
      <c r="J458" s="14" t="s">
        <v>182</v>
      </c>
      <c r="K458" s="14" t="s">
        <v>447</v>
      </c>
      <c r="L458" s="14" t="s">
        <v>174</v>
      </c>
      <c r="M458" s="14" t="s">
        <v>175</v>
      </c>
      <c r="N458" s="14" t="s">
        <v>176</v>
      </c>
      <c r="O458" s="15">
        <v>41974</v>
      </c>
      <c r="P458" s="13">
        <v>201412</v>
      </c>
      <c r="Q458" s="13">
        <v>-4</v>
      </c>
      <c r="R458" s="16">
        <v>-9613.16</v>
      </c>
    </row>
    <row r="459" spans="1:18" x14ac:dyDescent="0.25">
      <c r="A459" s="13">
        <v>52991</v>
      </c>
      <c r="B459" s="14" t="s">
        <v>32</v>
      </c>
      <c r="C459" s="14" t="s">
        <v>180</v>
      </c>
      <c r="D459" s="14" t="s">
        <v>169</v>
      </c>
      <c r="E459" s="14" t="s">
        <v>170</v>
      </c>
      <c r="F459" s="14" t="s">
        <v>181</v>
      </c>
      <c r="G459" s="15">
        <v>28672</v>
      </c>
      <c r="H459" s="15">
        <v>28672</v>
      </c>
      <c r="I459" s="14" t="s">
        <v>50</v>
      </c>
      <c r="J459" s="14" t="s">
        <v>182</v>
      </c>
      <c r="K459" s="14" t="s">
        <v>448</v>
      </c>
      <c r="L459" s="14" t="s">
        <v>174</v>
      </c>
      <c r="M459" s="14" t="s">
        <v>175</v>
      </c>
      <c r="N459" s="14" t="s">
        <v>176</v>
      </c>
      <c r="O459" s="15">
        <v>41974</v>
      </c>
      <c r="P459" s="13">
        <v>201412</v>
      </c>
      <c r="Q459" s="13">
        <v>-80</v>
      </c>
      <c r="R459" s="16">
        <v>-71965.05</v>
      </c>
    </row>
    <row r="460" spans="1:18" x14ac:dyDescent="0.25">
      <c r="A460" s="13">
        <v>52992</v>
      </c>
      <c r="B460" s="14" t="s">
        <v>61</v>
      </c>
      <c r="C460" s="14" t="s">
        <v>186</v>
      </c>
      <c r="D460" s="14" t="s">
        <v>169</v>
      </c>
      <c r="E460" s="14" t="s">
        <v>170</v>
      </c>
      <c r="F460" s="14" t="s">
        <v>171</v>
      </c>
      <c r="G460" s="15">
        <v>28307</v>
      </c>
      <c r="H460" s="15">
        <v>28307</v>
      </c>
      <c r="I460" s="14" t="s">
        <v>70</v>
      </c>
      <c r="J460" s="14" t="s">
        <v>182</v>
      </c>
      <c r="K460" s="14" t="s">
        <v>448</v>
      </c>
      <c r="L460" s="14" t="s">
        <v>174</v>
      </c>
      <c r="M460" s="14" t="s">
        <v>175</v>
      </c>
      <c r="N460" s="14" t="s">
        <v>176</v>
      </c>
      <c r="O460" s="15">
        <v>41974</v>
      </c>
      <c r="P460" s="13">
        <v>201412</v>
      </c>
      <c r="Q460" s="13">
        <v>-80</v>
      </c>
      <c r="R460" s="16">
        <v>-71965.05</v>
      </c>
    </row>
    <row r="461" spans="1:18" x14ac:dyDescent="0.25">
      <c r="A461" s="13">
        <v>52993</v>
      </c>
      <c r="B461" s="14" t="s">
        <v>32</v>
      </c>
      <c r="C461" s="14" t="s">
        <v>180</v>
      </c>
      <c r="D461" s="14" t="s">
        <v>169</v>
      </c>
      <c r="E461" s="14" t="s">
        <v>170</v>
      </c>
      <c r="F461" s="14" t="s">
        <v>181</v>
      </c>
      <c r="G461" s="15">
        <v>28672</v>
      </c>
      <c r="H461" s="15">
        <v>28672</v>
      </c>
      <c r="I461" s="14" t="s">
        <v>50</v>
      </c>
      <c r="J461" s="14" t="s">
        <v>182</v>
      </c>
      <c r="K461" s="14" t="s">
        <v>449</v>
      </c>
      <c r="L461" s="14" t="s">
        <v>174</v>
      </c>
      <c r="M461" s="14" t="s">
        <v>175</v>
      </c>
      <c r="N461" s="14" t="s">
        <v>176</v>
      </c>
      <c r="O461" s="15">
        <v>41974</v>
      </c>
      <c r="P461" s="13">
        <v>201412</v>
      </c>
      <c r="Q461" s="13">
        <v>-4</v>
      </c>
      <c r="R461" s="16">
        <v>-9613.16</v>
      </c>
    </row>
    <row r="462" spans="1:18" x14ac:dyDescent="0.25">
      <c r="A462" s="13">
        <v>52994</v>
      </c>
      <c r="B462" s="14" t="s">
        <v>61</v>
      </c>
      <c r="C462" s="14" t="s">
        <v>186</v>
      </c>
      <c r="D462" s="14" t="s">
        <v>169</v>
      </c>
      <c r="E462" s="14" t="s">
        <v>170</v>
      </c>
      <c r="F462" s="14" t="s">
        <v>171</v>
      </c>
      <c r="G462" s="15">
        <v>28307</v>
      </c>
      <c r="H462" s="15">
        <v>28307</v>
      </c>
      <c r="I462" s="14" t="s">
        <v>70</v>
      </c>
      <c r="J462" s="14" t="s">
        <v>182</v>
      </c>
      <c r="K462" s="14" t="s">
        <v>449</v>
      </c>
      <c r="L462" s="14" t="s">
        <v>174</v>
      </c>
      <c r="M462" s="14" t="s">
        <v>175</v>
      </c>
      <c r="N462" s="14" t="s">
        <v>176</v>
      </c>
      <c r="O462" s="15">
        <v>41974</v>
      </c>
      <c r="P462" s="13">
        <v>201412</v>
      </c>
      <c r="Q462" s="13">
        <v>-4</v>
      </c>
      <c r="R462" s="16">
        <v>-9613.16</v>
      </c>
    </row>
    <row r="463" spans="1:18" x14ac:dyDescent="0.25">
      <c r="A463" s="13">
        <v>52999</v>
      </c>
      <c r="B463" s="14" t="s">
        <v>32</v>
      </c>
      <c r="C463" s="14" t="s">
        <v>180</v>
      </c>
      <c r="D463" s="14" t="s">
        <v>169</v>
      </c>
      <c r="E463" s="14" t="s">
        <v>170</v>
      </c>
      <c r="F463" s="14" t="s">
        <v>181</v>
      </c>
      <c r="G463" s="15">
        <v>28672</v>
      </c>
      <c r="H463" s="15">
        <v>28672</v>
      </c>
      <c r="I463" s="14" t="s">
        <v>50</v>
      </c>
      <c r="J463" s="14" t="s">
        <v>182</v>
      </c>
      <c r="K463" s="14" t="s">
        <v>185</v>
      </c>
      <c r="L463" s="14" t="s">
        <v>174</v>
      </c>
      <c r="M463" s="14" t="s">
        <v>175</v>
      </c>
      <c r="N463" s="14" t="s">
        <v>176</v>
      </c>
      <c r="O463" s="15">
        <v>41974</v>
      </c>
      <c r="P463" s="13">
        <v>201412</v>
      </c>
      <c r="Q463" s="13">
        <v>-1</v>
      </c>
      <c r="R463" s="16">
        <v>-81503.37</v>
      </c>
    </row>
    <row r="464" spans="1:18" x14ac:dyDescent="0.25">
      <c r="A464" s="13">
        <v>53001</v>
      </c>
      <c r="B464" s="14" t="s">
        <v>32</v>
      </c>
      <c r="C464" s="14" t="s">
        <v>180</v>
      </c>
      <c r="D464" s="14" t="s">
        <v>169</v>
      </c>
      <c r="E464" s="14" t="s">
        <v>170</v>
      </c>
      <c r="F464" s="14" t="s">
        <v>251</v>
      </c>
      <c r="G464" s="15">
        <v>33786</v>
      </c>
      <c r="H464" s="15">
        <v>33786</v>
      </c>
      <c r="I464" s="14" t="s">
        <v>50</v>
      </c>
      <c r="J464" s="14" t="s">
        <v>182</v>
      </c>
      <c r="K464" s="14" t="s">
        <v>185</v>
      </c>
      <c r="L464" s="14" t="s">
        <v>174</v>
      </c>
      <c r="M464" s="14" t="s">
        <v>175</v>
      </c>
      <c r="N464" s="14" t="s">
        <v>176</v>
      </c>
      <c r="O464" s="15">
        <v>41974</v>
      </c>
      <c r="P464" s="13">
        <v>201412</v>
      </c>
      <c r="Q464" s="13">
        <v>-1</v>
      </c>
      <c r="R464" s="16">
        <v>-99918.48</v>
      </c>
    </row>
    <row r="465" spans="1:18" x14ac:dyDescent="0.25">
      <c r="A465" s="13">
        <v>53002</v>
      </c>
      <c r="B465" s="14" t="s">
        <v>61</v>
      </c>
      <c r="C465" s="14" t="s">
        <v>186</v>
      </c>
      <c r="D465" s="14" t="s">
        <v>169</v>
      </c>
      <c r="E465" s="14" t="s">
        <v>170</v>
      </c>
      <c r="F465" s="14" t="s">
        <v>171</v>
      </c>
      <c r="G465" s="15">
        <v>28307</v>
      </c>
      <c r="H465" s="15">
        <v>28307</v>
      </c>
      <c r="I465" s="14" t="s">
        <v>70</v>
      </c>
      <c r="J465" s="14" t="s">
        <v>182</v>
      </c>
      <c r="K465" s="14" t="s">
        <v>185</v>
      </c>
      <c r="L465" s="14" t="s">
        <v>174</v>
      </c>
      <c r="M465" s="14" t="s">
        <v>175</v>
      </c>
      <c r="N465" s="14" t="s">
        <v>176</v>
      </c>
      <c r="O465" s="15">
        <v>41974</v>
      </c>
      <c r="P465" s="13">
        <v>201412</v>
      </c>
      <c r="Q465" s="13">
        <v>-2</v>
      </c>
      <c r="R465" s="16">
        <v>-163006.73000000001</v>
      </c>
    </row>
    <row r="466" spans="1:18" x14ac:dyDescent="0.25">
      <c r="A466" s="13">
        <v>53003</v>
      </c>
      <c r="B466" s="14" t="s">
        <v>61</v>
      </c>
      <c r="C466" s="14" t="s">
        <v>186</v>
      </c>
      <c r="D466" s="14" t="s">
        <v>169</v>
      </c>
      <c r="E466" s="14" t="s">
        <v>170</v>
      </c>
      <c r="F466" s="14" t="s">
        <v>251</v>
      </c>
      <c r="G466" s="15">
        <v>33786</v>
      </c>
      <c r="H466" s="15">
        <v>33786</v>
      </c>
      <c r="I466" s="14" t="s">
        <v>70</v>
      </c>
      <c r="J466" s="14" t="s">
        <v>182</v>
      </c>
      <c r="K466" s="14" t="s">
        <v>185</v>
      </c>
      <c r="L466" s="14" t="s">
        <v>174</v>
      </c>
      <c r="M466" s="14" t="s">
        <v>175</v>
      </c>
      <c r="N466" s="14" t="s">
        <v>176</v>
      </c>
      <c r="O466" s="15">
        <v>41974</v>
      </c>
      <c r="P466" s="13">
        <v>201412</v>
      </c>
      <c r="Q466" s="13">
        <v>-2</v>
      </c>
      <c r="R466" s="16">
        <v>-195672.2</v>
      </c>
    </row>
    <row r="467" spans="1:18" x14ac:dyDescent="0.25">
      <c r="A467" s="13">
        <v>53006</v>
      </c>
      <c r="B467" s="14" t="s">
        <v>32</v>
      </c>
      <c r="C467" s="14" t="s">
        <v>180</v>
      </c>
      <c r="D467" s="14" t="s">
        <v>169</v>
      </c>
      <c r="E467" s="14" t="s">
        <v>170</v>
      </c>
      <c r="F467" s="14" t="s">
        <v>181</v>
      </c>
      <c r="G467" s="15">
        <v>28672</v>
      </c>
      <c r="H467" s="15">
        <v>28672</v>
      </c>
      <c r="I467" s="14" t="s">
        <v>50</v>
      </c>
      <c r="J467" s="14" t="s">
        <v>182</v>
      </c>
      <c r="K467" s="14" t="s">
        <v>450</v>
      </c>
      <c r="L467" s="14" t="s">
        <v>174</v>
      </c>
      <c r="M467" s="14" t="s">
        <v>175</v>
      </c>
      <c r="N467" s="14" t="s">
        <v>176</v>
      </c>
      <c r="O467" s="15">
        <v>41974</v>
      </c>
      <c r="P467" s="13">
        <v>201412</v>
      </c>
      <c r="Q467" s="13">
        <v>-208</v>
      </c>
      <c r="R467" s="16">
        <v>-156154.32</v>
      </c>
    </row>
    <row r="468" spans="1:18" x14ac:dyDescent="0.25">
      <c r="A468" s="13">
        <v>53007</v>
      </c>
      <c r="B468" s="14" t="s">
        <v>61</v>
      </c>
      <c r="C468" s="14" t="s">
        <v>186</v>
      </c>
      <c r="D468" s="14" t="s">
        <v>169</v>
      </c>
      <c r="E468" s="14" t="s">
        <v>170</v>
      </c>
      <c r="F468" s="14" t="s">
        <v>171</v>
      </c>
      <c r="G468" s="15">
        <v>28307</v>
      </c>
      <c r="H468" s="15">
        <v>28307</v>
      </c>
      <c r="I468" s="14" t="s">
        <v>70</v>
      </c>
      <c r="J468" s="14" t="s">
        <v>182</v>
      </c>
      <c r="K468" s="14" t="s">
        <v>450</v>
      </c>
      <c r="L468" s="14" t="s">
        <v>174</v>
      </c>
      <c r="M468" s="14" t="s">
        <v>175</v>
      </c>
      <c r="N468" s="14" t="s">
        <v>176</v>
      </c>
      <c r="O468" s="15">
        <v>41974</v>
      </c>
      <c r="P468" s="13">
        <v>201412</v>
      </c>
      <c r="Q468" s="13">
        <v>-208</v>
      </c>
      <c r="R468" s="16">
        <v>-156154.32</v>
      </c>
    </row>
    <row r="469" spans="1:18" x14ac:dyDescent="0.25">
      <c r="A469" s="13">
        <v>53012</v>
      </c>
      <c r="B469" s="14" t="s">
        <v>32</v>
      </c>
      <c r="C469" s="14" t="s">
        <v>180</v>
      </c>
      <c r="D469" s="14" t="s">
        <v>169</v>
      </c>
      <c r="E469" s="14" t="s">
        <v>170</v>
      </c>
      <c r="F469" s="14" t="s">
        <v>284</v>
      </c>
      <c r="G469" s="15">
        <v>35247</v>
      </c>
      <c r="H469" s="15">
        <v>35247</v>
      </c>
      <c r="I469" s="14" t="s">
        <v>50</v>
      </c>
      <c r="J469" s="14" t="s">
        <v>182</v>
      </c>
      <c r="K469" s="14" t="s">
        <v>451</v>
      </c>
      <c r="L469" s="14" t="s">
        <v>174</v>
      </c>
      <c r="M469" s="14" t="s">
        <v>175</v>
      </c>
      <c r="N469" s="14" t="s">
        <v>176</v>
      </c>
      <c r="O469" s="15">
        <v>41974</v>
      </c>
      <c r="P469" s="13">
        <v>201412</v>
      </c>
      <c r="Q469" s="13">
        <v>-1</v>
      </c>
      <c r="R469" s="16">
        <v>-92511.59</v>
      </c>
    </row>
    <row r="470" spans="1:18" x14ac:dyDescent="0.25">
      <c r="A470" s="13">
        <v>53013</v>
      </c>
      <c r="B470" s="14" t="s">
        <v>32</v>
      </c>
      <c r="C470" s="14" t="s">
        <v>180</v>
      </c>
      <c r="D470" s="14" t="s">
        <v>169</v>
      </c>
      <c r="E470" s="14" t="s">
        <v>170</v>
      </c>
      <c r="F470" s="14" t="s">
        <v>391</v>
      </c>
      <c r="G470" s="15">
        <v>35612</v>
      </c>
      <c r="H470" s="15">
        <v>35612</v>
      </c>
      <c r="I470" s="14" t="s">
        <v>50</v>
      </c>
      <c r="J470" s="14" t="s">
        <v>182</v>
      </c>
      <c r="K470" s="14" t="s">
        <v>451</v>
      </c>
      <c r="L470" s="14" t="s">
        <v>174</v>
      </c>
      <c r="M470" s="14" t="s">
        <v>175</v>
      </c>
      <c r="N470" s="14" t="s">
        <v>176</v>
      </c>
      <c r="O470" s="15">
        <v>41974</v>
      </c>
      <c r="P470" s="13">
        <v>201412</v>
      </c>
      <c r="Q470" s="13">
        <v>-1</v>
      </c>
      <c r="R470" s="16">
        <v>-95385.88</v>
      </c>
    </row>
    <row r="471" spans="1:18" x14ac:dyDescent="0.25">
      <c r="A471" s="13">
        <v>53015</v>
      </c>
      <c r="B471" s="14" t="s">
        <v>61</v>
      </c>
      <c r="C471" s="14" t="s">
        <v>186</v>
      </c>
      <c r="D471" s="14" t="s">
        <v>169</v>
      </c>
      <c r="E471" s="14" t="s">
        <v>170</v>
      </c>
      <c r="F471" s="14" t="s">
        <v>251</v>
      </c>
      <c r="G471" s="15">
        <v>33786</v>
      </c>
      <c r="H471" s="15">
        <v>33786</v>
      </c>
      <c r="I471" s="14" t="s">
        <v>70</v>
      </c>
      <c r="J471" s="14" t="s">
        <v>182</v>
      </c>
      <c r="K471" s="14" t="s">
        <v>451</v>
      </c>
      <c r="L471" s="14" t="s">
        <v>174</v>
      </c>
      <c r="M471" s="14" t="s">
        <v>175</v>
      </c>
      <c r="N471" s="14" t="s">
        <v>176</v>
      </c>
      <c r="O471" s="15">
        <v>41974</v>
      </c>
      <c r="P471" s="13">
        <v>201412</v>
      </c>
      <c r="Q471" s="13">
        <v>-1</v>
      </c>
      <c r="R471" s="16">
        <v>-128410.83</v>
      </c>
    </row>
    <row r="472" spans="1:18" x14ac:dyDescent="0.25">
      <c r="A472" s="13">
        <v>53016</v>
      </c>
      <c r="B472" s="14" t="s">
        <v>61</v>
      </c>
      <c r="C472" s="14" t="s">
        <v>186</v>
      </c>
      <c r="D472" s="14" t="s">
        <v>169</v>
      </c>
      <c r="E472" s="14" t="s">
        <v>170</v>
      </c>
      <c r="F472" s="14" t="s">
        <v>391</v>
      </c>
      <c r="G472" s="15">
        <v>35612</v>
      </c>
      <c r="H472" s="15">
        <v>35612</v>
      </c>
      <c r="I472" s="14" t="s">
        <v>70</v>
      </c>
      <c r="J472" s="14" t="s">
        <v>182</v>
      </c>
      <c r="K472" s="14" t="s">
        <v>451</v>
      </c>
      <c r="L472" s="14" t="s">
        <v>174</v>
      </c>
      <c r="M472" s="14" t="s">
        <v>175</v>
      </c>
      <c r="N472" s="14" t="s">
        <v>176</v>
      </c>
      <c r="O472" s="15">
        <v>41974</v>
      </c>
      <c r="P472" s="13">
        <v>201412</v>
      </c>
      <c r="Q472" s="13">
        <v>-2</v>
      </c>
      <c r="R472" s="16">
        <v>-170717.05</v>
      </c>
    </row>
    <row r="473" spans="1:18" x14ac:dyDescent="0.25">
      <c r="A473" s="13">
        <v>53047</v>
      </c>
      <c r="B473" s="14" t="s">
        <v>32</v>
      </c>
      <c r="C473" s="14" t="s">
        <v>180</v>
      </c>
      <c r="D473" s="14" t="s">
        <v>169</v>
      </c>
      <c r="E473" s="14" t="s">
        <v>170</v>
      </c>
      <c r="F473" s="14" t="s">
        <v>391</v>
      </c>
      <c r="G473" s="15">
        <v>35612</v>
      </c>
      <c r="H473" s="15">
        <v>35612</v>
      </c>
      <c r="I473" s="14" t="s">
        <v>50</v>
      </c>
      <c r="J473" s="14" t="s">
        <v>182</v>
      </c>
      <c r="K473" s="14" t="s">
        <v>452</v>
      </c>
      <c r="L473" s="14" t="s">
        <v>174</v>
      </c>
      <c r="M473" s="14" t="s">
        <v>175</v>
      </c>
      <c r="N473" s="14" t="s">
        <v>176</v>
      </c>
      <c r="O473" s="15">
        <v>41974</v>
      </c>
      <c r="P473" s="13">
        <v>201412</v>
      </c>
      <c r="Q473" s="13">
        <v>-1</v>
      </c>
      <c r="R473" s="16">
        <v>-171856.54</v>
      </c>
    </row>
    <row r="474" spans="1:18" x14ac:dyDescent="0.25">
      <c r="A474" s="13">
        <v>53049</v>
      </c>
      <c r="B474" s="14" t="s">
        <v>61</v>
      </c>
      <c r="C474" s="14" t="s">
        <v>186</v>
      </c>
      <c r="D474" s="14" t="s">
        <v>169</v>
      </c>
      <c r="E474" s="14" t="s">
        <v>170</v>
      </c>
      <c r="F474" s="14" t="s">
        <v>251</v>
      </c>
      <c r="G474" s="15">
        <v>33786</v>
      </c>
      <c r="H474" s="15">
        <v>33786</v>
      </c>
      <c r="I474" s="14" t="s">
        <v>70</v>
      </c>
      <c r="J474" s="14" t="s">
        <v>182</v>
      </c>
      <c r="K474" s="14" t="s">
        <v>452</v>
      </c>
      <c r="L474" s="14" t="s">
        <v>174</v>
      </c>
      <c r="M474" s="14" t="s">
        <v>175</v>
      </c>
      <c r="N474" s="14" t="s">
        <v>176</v>
      </c>
      <c r="O474" s="15">
        <v>41974</v>
      </c>
      <c r="P474" s="13">
        <v>201412</v>
      </c>
      <c r="Q474" s="13">
        <v>-1</v>
      </c>
      <c r="R474" s="16">
        <v>-100533.07</v>
      </c>
    </row>
    <row r="475" spans="1:18" x14ac:dyDescent="0.25">
      <c r="A475" s="13">
        <v>53050</v>
      </c>
      <c r="B475" s="14" t="s">
        <v>61</v>
      </c>
      <c r="C475" s="14" t="s">
        <v>186</v>
      </c>
      <c r="D475" s="14" t="s">
        <v>169</v>
      </c>
      <c r="E475" s="14" t="s">
        <v>170</v>
      </c>
      <c r="F475" s="14" t="s">
        <v>391</v>
      </c>
      <c r="G475" s="15">
        <v>35612</v>
      </c>
      <c r="H475" s="15">
        <v>35612</v>
      </c>
      <c r="I475" s="14" t="s">
        <v>70</v>
      </c>
      <c r="J475" s="14" t="s">
        <v>182</v>
      </c>
      <c r="K475" s="14" t="s">
        <v>452</v>
      </c>
      <c r="L475" s="14" t="s">
        <v>174</v>
      </c>
      <c r="M475" s="14" t="s">
        <v>175</v>
      </c>
      <c r="N475" s="14" t="s">
        <v>176</v>
      </c>
      <c r="O475" s="15">
        <v>41974</v>
      </c>
      <c r="P475" s="13">
        <v>201412</v>
      </c>
      <c r="Q475" s="13">
        <v>-1</v>
      </c>
      <c r="R475" s="16">
        <v>-194639.68</v>
      </c>
    </row>
    <row r="476" spans="1:18" x14ac:dyDescent="0.25">
      <c r="A476" s="13">
        <v>53057</v>
      </c>
      <c r="B476" s="14" t="s">
        <v>32</v>
      </c>
      <c r="C476" s="14" t="s">
        <v>180</v>
      </c>
      <c r="D476" s="14" t="s">
        <v>169</v>
      </c>
      <c r="E476" s="14" t="s">
        <v>170</v>
      </c>
      <c r="F476" s="14" t="s">
        <v>181</v>
      </c>
      <c r="G476" s="15">
        <v>28672</v>
      </c>
      <c r="H476" s="15">
        <v>28672</v>
      </c>
      <c r="I476" s="14" t="s">
        <v>50</v>
      </c>
      <c r="J476" s="14" t="s">
        <v>182</v>
      </c>
      <c r="K476" s="14" t="s">
        <v>453</v>
      </c>
      <c r="L476" s="14" t="s">
        <v>174</v>
      </c>
      <c r="M476" s="14" t="s">
        <v>175</v>
      </c>
      <c r="N476" s="14" t="s">
        <v>176</v>
      </c>
      <c r="O476" s="15">
        <v>41974</v>
      </c>
      <c r="P476" s="13">
        <v>201412</v>
      </c>
      <c r="Q476" s="13">
        <v>-1</v>
      </c>
      <c r="R476" s="16">
        <v>-2909.45</v>
      </c>
    </row>
    <row r="477" spans="1:18" x14ac:dyDescent="0.25">
      <c r="A477" s="13">
        <v>53058</v>
      </c>
      <c r="B477" s="14" t="s">
        <v>32</v>
      </c>
      <c r="C477" s="14" t="s">
        <v>180</v>
      </c>
      <c r="D477" s="14" t="s">
        <v>169</v>
      </c>
      <c r="E477" s="14" t="s">
        <v>170</v>
      </c>
      <c r="F477" s="14" t="s">
        <v>199</v>
      </c>
      <c r="G477" s="15">
        <v>30133</v>
      </c>
      <c r="H477" s="15">
        <v>30133</v>
      </c>
      <c r="I477" s="14" t="s">
        <v>50</v>
      </c>
      <c r="J477" s="14" t="s">
        <v>182</v>
      </c>
      <c r="K477" s="14" t="s">
        <v>453</v>
      </c>
      <c r="L477" s="14" t="s">
        <v>174</v>
      </c>
      <c r="M477" s="14" t="s">
        <v>175</v>
      </c>
      <c r="N477" s="14" t="s">
        <v>176</v>
      </c>
      <c r="O477" s="15">
        <v>41974</v>
      </c>
      <c r="P477" s="13">
        <v>201412</v>
      </c>
      <c r="Q477" s="13">
        <v>0</v>
      </c>
      <c r="R477" s="16">
        <v>-23098.28</v>
      </c>
    </row>
    <row r="478" spans="1:18" x14ac:dyDescent="0.25">
      <c r="A478" s="13">
        <v>53059</v>
      </c>
      <c r="B478" s="14" t="s">
        <v>61</v>
      </c>
      <c r="C478" s="14" t="s">
        <v>186</v>
      </c>
      <c r="D478" s="14" t="s">
        <v>169</v>
      </c>
      <c r="E478" s="14" t="s">
        <v>170</v>
      </c>
      <c r="F478" s="14" t="s">
        <v>171</v>
      </c>
      <c r="G478" s="15">
        <v>28307</v>
      </c>
      <c r="H478" s="15">
        <v>28307</v>
      </c>
      <c r="I478" s="14" t="s">
        <v>70</v>
      </c>
      <c r="J478" s="14" t="s">
        <v>182</v>
      </c>
      <c r="K478" s="14" t="s">
        <v>453</v>
      </c>
      <c r="L478" s="14" t="s">
        <v>174</v>
      </c>
      <c r="M478" s="14" t="s">
        <v>175</v>
      </c>
      <c r="N478" s="14" t="s">
        <v>176</v>
      </c>
      <c r="O478" s="15">
        <v>41974</v>
      </c>
      <c r="P478" s="13">
        <v>201412</v>
      </c>
      <c r="Q478" s="13">
        <v>-1</v>
      </c>
      <c r="R478" s="16">
        <v>-2909.45</v>
      </c>
    </row>
    <row r="479" spans="1:18" x14ac:dyDescent="0.25">
      <c r="A479" s="13">
        <v>53122</v>
      </c>
      <c r="B479" s="14" t="s">
        <v>32</v>
      </c>
      <c r="C479" s="14" t="s">
        <v>180</v>
      </c>
      <c r="D479" s="14" t="s">
        <v>169</v>
      </c>
      <c r="E479" s="14" t="s">
        <v>170</v>
      </c>
      <c r="F479" s="14" t="s">
        <v>181</v>
      </c>
      <c r="G479" s="15">
        <v>28672</v>
      </c>
      <c r="H479" s="15">
        <v>28672</v>
      </c>
      <c r="I479" s="14" t="s">
        <v>50</v>
      </c>
      <c r="J479" s="14" t="s">
        <v>182</v>
      </c>
      <c r="K479" s="14" t="s">
        <v>454</v>
      </c>
      <c r="L479" s="14" t="s">
        <v>174</v>
      </c>
      <c r="M479" s="14" t="s">
        <v>175</v>
      </c>
      <c r="N479" s="14" t="s">
        <v>176</v>
      </c>
      <c r="O479" s="15">
        <v>41974</v>
      </c>
      <c r="P479" s="13">
        <v>201412</v>
      </c>
      <c r="Q479" s="13">
        <v>-3</v>
      </c>
      <c r="R479" s="16">
        <v>-21945.21</v>
      </c>
    </row>
    <row r="480" spans="1:18" x14ac:dyDescent="0.25">
      <c r="A480" s="13">
        <v>53124</v>
      </c>
      <c r="B480" s="14" t="s">
        <v>61</v>
      </c>
      <c r="C480" s="14" t="s">
        <v>186</v>
      </c>
      <c r="D480" s="14" t="s">
        <v>169</v>
      </c>
      <c r="E480" s="14" t="s">
        <v>170</v>
      </c>
      <c r="F480" s="14" t="s">
        <v>171</v>
      </c>
      <c r="G480" s="15">
        <v>28307</v>
      </c>
      <c r="H480" s="15">
        <v>28307</v>
      </c>
      <c r="I480" s="14" t="s">
        <v>70</v>
      </c>
      <c r="J480" s="14" t="s">
        <v>182</v>
      </c>
      <c r="K480" s="14" t="s">
        <v>454</v>
      </c>
      <c r="L480" s="14" t="s">
        <v>174</v>
      </c>
      <c r="M480" s="14" t="s">
        <v>175</v>
      </c>
      <c r="N480" s="14" t="s">
        <v>176</v>
      </c>
      <c r="O480" s="15">
        <v>41974</v>
      </c>
      <c r="P480" s="13">
        <v>201412</v>
      </c>
      <c r="Q480" s="13">
        <v>-1</v>
      </c>
      <c r="R480" s="16">
        <v>-10972.56</v>
      </c>
    </row>
    <row r="481" spans="1:18" x14ac:dyDescent="0.25">
      <c r="A481" s="13">
        <v>53162</v>
      </c>
      <c r="B481" s="14" t="s">
        <v>32</v>
      </c>
      <c r="C481" s="14" t="s">
        <v>180</v>
      </c>
      <c r="D481" s="14" t="s">
        <v>169</v>
      </c>
      <c r="E481" s="14" t="s">
        <v>170</v>
      </c>
      <c r="F481" s="14" t="s">
        <v>181</v>
      </c>
      <c r="G481" s="15">
        <v>28672</v>
      </c>
      <c r="H481" s="15">
        <v>28672</v>
      </c>
      <c r="I481" s="14" t="s">
        <v>50</v>
      </c>
      <c r="J481" s="14" t="s">
        <v>182</v>
      </c>
      <c r="K481" s="14" t="s">
        <v>455</v>
      </c>
      <c r="L481" s="14" t="s">
        <v>174</v>
      </c>
      <c r="M481" s="14" t="s">
        <v>175</v>
      </c>
      <c r="N481" s="14" t="s">
        <v>176</v>
      </c>
      <c r="O481" s="15">
        <v>41974</v>
      </c>
      <c r="P481" s="13">
        <v>201412</v>
      </c>
      <c r="Q481" s="13">
        <v>-2</v>
      </c>
      <c r="R481" s="16">
        <v>-703.21</v>
      </c>
    </row>
    <row r="482" spans="1:18" x14ac:dyDescent="0.25">
      <c r="A482" s="13">
        <v>53163</v>
      </c>
      <c r="B482" s="14" t="s">
        <v>61</v>
      </c>
      <c r="C482" s="14" t="s">
        <v>186</v>
      </c>
      <c r="D482" s="14" t="s">
        <v>169</v>
      </c>
      <c r="E482" s="14" t="s">
        <v>170</v>
      </c>
      <c r="F482" s="14" t="s">
        <v>171</v>
      </c>
      <c r="G482" s="15">
        <v>28307</v>
      </c>
      <c r="H482" s="15">
        <v>28307</v>
      </c>
      <c r="I482" s="14" t="s">
        <v>70</v>
      </c>
      <c r="J482" s="14" t="s">
        <v>182</v>
      </c>
      <c r="K482" s="14" t="s">
        <v>455</v>
      </c>
      <c r="L482" s="14" t="s">
        <v>174</v>
      </c>
      <c r="M482" s="14" t="s">
        <v>175</v>
      </c>
      <c r="N482" s="14" t="s">
        <v>176</v>
      </c>
      <c r="O482" s="15">
        <v>41974</v>
      </c>
      <c r="P482" s="13">
        <v>201412</v>
      </c>
      <c r="Q482" s="13">
        <v>-2</v>
      </c>
      <c r="R482" s="16">
        <v>-703.21</v>
      </c>
    </row>
    <row r="483" spans="1:18" x14ac:dyDescent="0.25">
      <c r="A483" s="13">
        <v>53169</v>
      </c>
      <c r="B483" s="14" t="s">
        <v>32</v>
      </c>
      <c r="C483" s="14" t="s">
        <v>180</v>
      </c>
      <c r="D483" s="14" t="s">
        <v>169</v>
      </c>
      <c r="E483" s="14" t="s">
        <v>170</v>
      </c>
      <c r="F483" s="14" t="s">
        <v>181</v>
      </c>
      <c r="G483" s="15">
        <v>28672</v>
      </c>
      <c r="H483" s="15">
        <v>28672</v>
      </c>
      <c r="I483" s="14" t="s">
        <v>50</v>
      </c>
      <c r="J483" s="14" t="s">
        <v>182</v>
      </c>
      <c r="K483" s="14" t="s">
        <v>456</v>
      </c>
      <c r="L483" s="14" t="s">
        <v>174</v>
      </c>
      <c r="M483" s="14" t="s">
        <v>175</v>
      </c>
      <c r="N483" s="14" t="s">
        <v>176</v>
      </c>
      <c r="O483" s="15">
        <v>41974</v>
      </c>
      <c r="P483" s="13">
        <v>201412</v>
      </c>
      <c r="Q483" s="13">
        <v>0</v>
      </c>
      <c r="R483" s="16">
        <v>-468.81</v>
      </c>
    </row>
    <row r="484" spans="1:18" x14ac:dyDescent="0.25">
      <c r="A484" s="13">
        <v>53170</v>
      </c>
      <c r="B484" s="14" t="s">
        <v>61</v>
      </c>
      <c r="C484" s="14" t="s">
        <v>186</v>
      </c>
      <c r="D484" s="14" t="s">
        <v>169</v>
      </c>
      <c r="E484" s="14" t="s">
        <v>170</v>
      </c>
      <c r="F484" s="14" t="s">
        <v>171</v>
      </c>
      <c r="G484" s="15">
        <v>28307</v>
      </c>
      <c r="H484" s="15">
        <v>28307</v>
      </c>
      <c r="I484" s="14" t="s">
        <v>70</v>
      </c>
      <c r="J484" s="14" t="s">
        <v>182</v>
      </c>
      <c r="K484" s="14" t="s">
        <v>456</v>
      </c>
      <c r="L484" s="14" t="s">
        <v>174</v>
      </c>
      <c r="M484" s="14" t="s">
        <v>175</v>
      </c>
      <c r="N484" s="14" t="s">
        <v>176</v>
      </c>
      <c r="O484" s="15">
        <v>41974</v>
      </c>
      <c r="P484" s="13">
        <v>201412</v>
      </c>
      <c r="Q484" s="13">
        <v>0</v>
      </c>
      <c r="R484" s="16">
        <v>-468.81</v>
      </c>
    </row>
    <row r="485" spans="1:18" x14ac:dyDescent="0.25">
      <c r="A485" s="13">
        <v>53222</v>
      </c>
      <c r="B485" s="14" t="s">
        <v>32</v>
      </c>
      <c r="C485" s="14" t="s">
        <v>180</v>
      </c>
      <c r="D485" s="14" t="s">
        <v>169</v>
      </c>
      <c r="E485" s="14" t="s">
        <v>170</v>
      </c>
      <c r="F485" s="14" t="s">
        <v>181</v>
      </c>
      <c r="G485" s="15">
        <v>28672</v>
      </c>
      <c r="H485" s="15">
        <v>28672</v>
      </c>
      <c r="I485" s="14" t="s">
        <v>50</v>
      </c>
      <c r="J485" s="14" t="s">
        <v>182</v>
      </c>
      <c r="K485" s="14" t="s">
        <v>457</v>
      </c>
      <c r="L485" s="14" t="s">
        <v>174</v>
      </c>
      <c r="M485" s="14" t="s">
        <v>175</v>
      </c>
      <c r="N485" s="14" t="s">
        <v>176</v>
      </c>
      <c r="O485" s="15">
        <v>41974</v>
      </c>
      <c r="P485" s="13">
        <v>201412</v>
      </c>
      <c r="Q485" s="13">
        <v>0</v>
      </c>
      <c r="R485" s="16">
        <v>-7474.5</v>
      </c>
    </row>
    <row r="486" spans="1:18" x14ac:dyDescent="0.25">
      <c r="A486" s="13">
        <v>53223</v>
      </c>
      <c r="B486" s="14" t="s">
        <v>61</v>
      </c>
      <c r="C486" s="14" t="s">
        <v>186</v>
      </c>
      <c r="D486" s="14" t="s">
        <v>169</v>
      </c>
      <c r="E486" s="14" t="s">
        <v>170</v>
      </c>
      <c r="F486" s="14" t="s">
        <v>171</v>
      </c>
      <c r="G486" s="15">
        <v>28307</v>
      </c>
      <c r="H486" s="15">
        <v>28307</v>
      </c>
      <c r="I486" s="14" t="s">
        <v>70</v>
      </c>
      <c r="J486" s="14" t="s">
        <v>182</v>
      </c>
      <c r="K486" s="14" t="s">
        <v>457</v>
      </c>
      <c r="L486" s="14" t="s">
        <v>174</v>
      </c>
      <c r="M486" s="14" t="s">
        <v>175</v>
      </c>
      <c r="N486" s="14" t="s">
        <v>176</v>
      </c>
      <c r="O486" s="15">
        <v>41974</v>
      </c>
      <c r="P486" s="13">
        <v>201412</v>
      </c>
      <c r="Q486" s="13">
        <v>0</v>
      </c>
      <c r="R486" s="16">
        <v>-7474.5</v>
      </c>
    </row>
    <row r="487" spans="1:18" x14ac:dyDescent="0.25">
      <c r="A487" s="13">
        <v>53270</v>
      </c>
      <c r="B487" s="14" t="s">
        <v>32</v>
      </c>
      <c r="C487" s="14" t="s">
        <v>180</v>
      </c>
      <c r="D487" s="14" t="s">
        <v>169</v>
      </c>
      <c r="E487" s="14" t="s">
        <v>170</v>
      </c>
      <c r="F487" s="14" t="s">
        <v>181</v>
      </c>
      <c r="G487" s="15">
        <v>28672</v>
      </c>
      <c r="H487" s="15">
        <v>28672</v>
      </c>
      <c r="I487" s="14" t="s">
        <v>50</v>
      </c>
      <c r="J487" s="14" t="s">
        <v>182</v>
      </c>
      <c r="K487" s="14" t="s">
        <v>458</v>
      </c>
      <c r="L487" s="14" t="s">
        <v>174</v>
      </c>
      <c r="M487" s="14" t="s">
        <v>175</v>
      </c>
      <c r="N487" s="14" t="s">
        <v>176</v>
      </c>
      <c r="O487" s="15">
        <v>41974</v>
      </c>
      <c r="P487" s="13">
        <v>201412</v>
      </c>
      <c r="Q487" s="13">
        <v>-60</v>
      </c>
      <c r="R487" s="16">
        <v>-32221.98</v>
      </c>
    </row>
    <row r="488" spans="1:18" x14ac:dyDescent="0.25">
      <c r="A488" s="13">
        <v>53271</v>
      </c>
      <c r="B488" s="14" t="s">
        <v>61</v>
      </c>
      <c r="C488" s="14" t="s">
        <v>186</v>
      </c>
      <c r="D488" s="14" t="s">
        <v>169</v>
      </c>
      <c r="E488" s="14" t="s">
        <v>170</v>
      </c>
      <c r="F488" s="14" t="s">
        <v>171</v>
      </c>
      <c r="G488" s="15">
        <v>28307</v>
      </c>
      <c r="H488" s="15">
        <v>28307</v>
      </c>
      <c r="I488" s="14" t="s">
        <v>70</v>
      </c>
      <c r="J488" s="14" t="s">
        <v>182</v>
      </c>
      <c r="K488" s="14" t="s">
        <v>458</v>
      </c>
      <c r="L488" s="14" t="s">
        <v>174</v>
      </c>
      <c r="M488" s="14" t="s">
        <v>175</v>
      </c>
      <c r="N488" s="14" t="s">
        <v>176</v>
      </c>
      <c r="O488" s="15">
        <v>41974</v>
      </c>
      <c r="P488" s="13">
        <v>201412</v>
      </c>
      <c r="Q488" s="13">
        <v>-60</v>
      </c>
      <c r="R488" s="16">
        <v>-32221.98</v>
      </c>
    </row>
    <row r="489" spans="1:18" x14ac:dyDescent="0.25">
      <c r="A489" s="13">
        <v>53277</v>
      </c>
      <c r="B489" s="14" t="s">
        <v>32</v>
      </c>
      <c r="C489" s="14" t="s">
        <v>180</v>
      </c>
      <c r="D489" s="14" t="s">
        <v>169</v>
      </c>
      <c r="E489" s="14" t="s">
        <v>170</v>
      </c>
      <c r="F489" s="14" t="s">
        <v>181</v>
      </c>
      <c r="G489" s="15">
        <v>28672</v>
      </c>
      <c r="H489" s="15">
        <v>28672</v>
      </c>
      <c r="I489" s="14" t="s">
        <v>50</v>
      </c>
      <c r="J489" s="14" t="s">
        <v>182</v>
      </c>
      <c r="K489" s="14" t="s">
        <v>459</v>
      </c>
      <c r="L489" s="14" t="s">
        <v>174</v>
      </c>
      <c r="M489" s="14" t="s">
        <v>175</v>
      </c>
      <c r="N489" s="14" t="s">
        <v>176</v>
      </c>
      <c r="O489" s="15">
        <v>41974</v>
      </c>
      <c r="P489" s="13">
        <v>201412</v>
      </c>
      <c r="Q489" s="13">
        <v>-2</v>
      </c>
      <c r="R489" s="16">
        <v>-16157.42</v>
      </c>
    </row>
    <row r="490" spans="1:18" x14ac:dyDescent="0.25">
      <c r="A490" s="13">
        <v>53278</v>
      </c>
      <c r="B490" s="14" t="s">
        <v>61</v>
      </c>
      <c r="C490" s="14" t="s">
        <v>186</v>
      </c>
      <c r="D490" s="14" t="s">
        <v>169</v>
      </c>
      <c r="E490" s="14" t="s">
        <v>170</v>
      </c>
      <c r="F490" s="14" t="s">
        <v>171</v>
      </c>
      <c r="G490" s="15">
        <v>28307</v>
      </c>
      <c r="H490" s="15">
        <v>28307</v>
      </c>
      <c r="I490" s="14" t="s">
        <v>70</v>
      </c>
      <c r="J490" s="14" t="s">
        <v>182</v>
      </c>
      <c r="K490" s="14" t="s">
        <v>459</v>
      </c>
      <c r="L490" s="14" t="s">
        <v>174</v>
      </c>
      <c r="M490" s="14" t="s">
        <v>175</v>
      </c>
      <c r="N490" s="14" t="s">
        <v>176</v>
      </c>
      <c r="O490" s="15">
        <v>41974</v>
      </c>
      <c r="P490" s="13">
        <v>201412</v>
      </c>
      <c r="Q490" s="13">
        <v>-2</v>
      </c>
      <c r="R490" s="16">
        <v>-16157.41</v>
      </c>
    </row>
    <row r="491" spans="1:18" x14ac:dyDescent="0.25">
      <c r="A491" s="13">
        <v>53284</v>
      </c>
      <c r="B491" s="14" t="s">
        <v>32</v>
      </c>
      <c r="C491" s="14" t="s">
        <v>180</v>
      </c>
      <c r="D491" s="14" t="s">
        <v>169</v>
      </c>
      <c r="E491" s="14" t="s">
        <v>170</v>
      </c>
      <c r="F491" s="14" t="s">
        <v>200</v>
      </c>
      <c r="G491" s="15">
        <v>30498</v>
      </c>
      <c r="H491" s="15">
        <v>30498</v>
      </c>
      <c r="I491" s="14" t="s">
        <v>50</v>
      </c>
      <c r="J491" s="14" t="s">
        <v>182</v>
      </c>
      <c r="K491" s="14" t="s">
        <v>460</v>
      </c>
      <c r="L491" s="14" t="s">
        <v>174</v>
      </c>
      <c r="M491" s="14" t="s">
        <v>175</v>
      </c>
      <c r="N491" s="14" t="s">
        <v>176</v>
      </c>
      <c r="O491" s="15">
        <v>41974</v>
      </c>
      <c r="P491" s="13">
        <v>201412</v>
      </c>
      <c r="Q491" s="13">
        <v>-2</v>
      </c>
      <c r="R491" s="16">
        <v>-8739.9</v>
      </c>
    </row>
    <row r="492" spans="1:18" x14ac:dyDescent="0.25">
      <c r="A492" s="13">
        <v>53285</v>
      </c>
      <c r="B492" s="14" t="s">
        <v>61</v>
      </c>
      <c r="C492" s="14" t="s">
        <v>186</v>
      </c>
      <c r="D492" s="14" t="s">
        <v>169</v>
      </c>
      <c r="E492" s="14" t="s">
        <v>170</v>
      </c>
      <c r="F492" s="14" t="s">
        <v>200</v>
      </c>
      <c r="G492" s="15">
        <v>30498</v>
      </c>
      <c r="H492" s="15">
        <v>30498</v>
      </c>
      <c r="I492" s="14" t="s">
        <v>70</v>
      </c>
      <c r="J492" s="14" t="s">
        <v>182</v>
      </c>
      <c r="K492" s="14" t="s">
        <v>460</v>
      </c>
      <c r="L492" s="14" t="s">
        <v>174</v>
      </c>
      <c r="M492" s="14" t="s">
        <v>175</v>
      </c>
      <c r="N492" s="14" t="s">
        <v>176</v>
      </c>
      <c r="O492" s="15">
        <v>41974</v>
      </c>
      <c r="P492" s="13">
        <v>201412</v>
      </c>
      <c r="Q492" s="13">
        <v>-2</v>
      </c>
      <c r="R492" s="16">
        <v>-8739.9</v>
      </c>
    </row>
    <row r="493" spans="1:18" x14ac:dyDescent="0.25">
      <c r="A493" s="13">
        <v>53305</v>
      </c>
      <c r="B493" s="14" t="s">
        <v>32</v>
      </c>
      <c r="C493" s="14" t="s">
        <v>180</v>
      </c>
      <c r="D493" s="14" t="s">
        <v>169</v>
      </c>
      <c r="E493" s="14" t="s">
        <v>170</v>
      </c>
      <c r="F493" s="14" t="s">
        <v>181</v>
      </c>
      <c r="G493" s="15">
        <v>28672</v>
      </c>
      <c r="H493" s="15">
        <v>28672</v>
      </c>
      <c r="I493" s="14" t="s">
        <v>50</v>
      </c>
      <c r="J493" s="14" t="s">
        <v>182</v>
      </c>
      <c r="K493" s="14" t="s">
        <v>461</v>
      </c>
      <c r="L493" s="14" t="s">
        <v>174</v>
      </c>
      <c r="M493" s="14" t="s">
        <v>175</v>
      </c>
      <c r="N493" s="14" t="s">
        <v>176</v>
      </c>
      <c r="O493" s="15">
        <v>41974</v>
      </c>
      <c r="P493" s="13">
        <v>201412</v>
      </c>
      <c r="Q493" s="13">
        <v>-1</v>
      </c>
      <c r="R493" s="16">
        <v>-14954.2</v>
      </c>
    </row>
    <row r="494" spans="1:18" x14ac:dyDescent="0.25">
      <c r="A494" s="13">
        <v>53306</v>
      </c>
      <c r="B494" s="14" t="s">
        <v>61</v>
      </c>
      <c r="C494" s="14" t="s">
        <v>186</v>
      </c>
      <c r="D494" s="14" t="s">
        <v>169</v>
      </c>
      <c r="E494" s="14" t="s">
        <v>170</v>
      </c>
      <c r="F494" s="14" t="s">
        <v>171</v>
      </c>
      <c r="G494" s="15">
        <v>28307</v>
      </c>
      <c r="H494" s="15">
        <v>28307</v>
      </c>
      <c r="I494" s="14" t="s">
        <v>70</v>
      </c>
      <c r="J494" s="14" t="s">
        <v>182</v>
      </c>
      <c r="K494" s="14" t="s">
        <v>461</v>
      </c>
      <c r="L494" s="14" t="s">
        <v>174</v>
      </c>
      <c r="M494" s="14" t="s">
        <v>175</v>
      </c>
      <c r="N494" s="14" t="s">
        <v>176</v>
      </c>
      <c r="O494" s="15">
        <v>41974</v>
      </c>
      <c r="P494" s="13">
        <v>201412</v>
      </c>
      <c r="Q494" s="13">
        <v>-1</v>
      </c>
      <c r="R494" s="16">
        <v>-14954.2</v>
      </c>
    </row>
    <row r="495" spans="1:18" x14ac:dyDescent="0.25">
      <c r="A495" s="13">
        <v>53307</v>
      </c>
      <c r="B495" s="14" t="s">
        <v>32</v>
      </c>
      <c r="C495" s="14" t="s">
        <v>180</v>
      </c>
      <c r="D495" s="14" t="s">
        <v>169</v>
      </c>
      <c r="E495" s="14" t="s">
        <v>170</v>
      </c>
      <c r="F495" s="14" t="s">
        <v>181</v>
      </c>
      <c r="G495" s="15">
        <v>28672</v>
      </c>
      <c r="H495" s="15">
        <v>28672</v>
      </c>
      <c r="I495" s="14" t="s">
        <v>50</v>
      </c>
      <c r="J495" s="14" t="s">
        <v>182</v>
      </c>
      <c r="K495" s="14" t="s">
        <v>462</v>
      </c>
      <c r="L495" s="14" t="s">
        <v>174</v>
      </c>
      <c r="M495" s="14" t="s">
        <v>175</v>
      </c>
      <c r="N495" s="14" t="s">
        <v>176</v>
      </c>
      <c r="O495" s="15">
        <v>41974</v>
      </c>
      <c r="P495" s="13">
        <v>201412</v>
      </c>
      <c r="Q495" s="13">
        <v>0</v>
      </c>
      <c r="R495" s="16">
        <v>-136800</v>
      </c>
    </row>
    <row r="496" spans="1:18" x14ac:dyDescent="0.25">
      <c r="A496" s="13">
        <v>53308</v>
      </c>
      <c r="B496" s="14" t="s">
        <v>61</v>
      </c>
      <c r="C496" s="14" t="s">
        <v>186</v>
      </c>
      <c r="D496" s="14" t="s">
        <v>169</v>
      </c>
      <c r="E496" s="14" t="s">
        <v>170</v>
      </c>
      <c r="F496" s="14" t="s">
        <v>171</v>
      </c>
      <c r="G496" s="15">
        <v>28307</v>
      </c>
      <c r="H496" s="15">
        <v>28307</v>
      </c>
      <c r="I496" s="14" t="s">
        <v>70</v>
      </c>
      <c r="J496" s="14" t="s">
        <v>182</v>
      </c>
      <c r="K496" s="14" t="s">
        <v>462</v>
      </c>
      <c r="L496" s="14" t="s">
        <v>174</v>
      </c>
      <c r="M496" s="14" t="s">
        <v>175</v>
      </c>
      <c r="N496" s="14" t="s">
        <v>176</v>
      </c>
      <c r="O496" s="15">
        <v>41974</v>
      </c>
      <c r="P496" s="13">
        <v>201412</v>
      </c>
      <c r="Q496" s="13">
        <v>0</v>
      </c>
      <c r="R496" s="16">
        <v>-136800</v>
      </c>
    </row>
    <row r="497" spans="1:18" x14ac:dyDescent="0.25">
      <c r="A497" s="13">
        <v>53344</v>
      </c>
      <c r="B497" s="14" t="s">
        <v>79</v>
      </c>
      <c r="C497" s="14" t="s">
        <v>168</v>
      </c>
      <c r="D497" s="14" t="s">
        <v>169</v>
      </c>
      <c r="E497" s="14" t="s">
        <v>170</v>
      </c>
      <c r="F497" s="14" t="s">
        <v>171</v>
      </c>
      <c r="G497" s="15">
        <v>28307</v>
      </c>
      <c r="H497" s="15">
        <v>28307</v>
      </c>
      <c r="I497" s="14" t="s">
        <v>111</v>
      </c>
      <c r="J497" s="14" t="s">
        <v>182</v>
      </c>
      <c r="K497" s="14" t="s">
        <v>463</v>
      </c>
      <c r="L497" s="14" t="s">
        <v>174</v>
      </c>
      <c r="M497" s="14" t="s">
        <v>175</v>
      </c>
      <c r="N497" s="14" t="s">
        <v>176</v>
      </c>
      <c r="O497" s="15">
        <v>41974</v>
      </c>
      <c r="P497" s="13">
        <v>201412</v>
      </c>
      <c r="Q497" s="13">
        <v>-1</v>
      </c>
      <c r="R497" s="16">
        <v>-3790.14</v>
      </c>
    </row>
    <row r="498" spans="1:18" x14ac:dyDescent="0.25">
      <c r="A498" s="13">
        <v>53360</v>
      </c>
      <c r="B498" s="14" t="s">
        <v>79</v>
      </c>
      <c r="C498" s="14" t="s">
        <v>168</v>
      </c>
      <c r="D498" s="14" t="s">
        <v>169</v>
      </c>
      <c r="E498" s="14" t="s">
        <v>170</v>
      </c>
      <c r="F498" s="14" t="s">
        <v>199</v>
      </c>
      <c r="G498" s="15">
        <v>30133</v>
      </c>
      <c r="H498" s="15">
        <v>30133</v>
      </c>
      <c r="I498" s="14" t="s">
        <v>111</v>
      </c>
      <c r="J498" s="14" t="s">
        <v>182</v>
      </c>
      <c r="K498" s="14" t="s">
        <v>464</v>
      </c>
      <c r="L498" s="14" t="s">
        <v>174</v>
      </c>
      <c r="M498" s="14" t="s">
        <v>175</v>
      </c>
      <c r="N498" s="14" t="s">
        <v>176</v>
      </c>
      <c r="O498" s="15">
        <v>41974</v>
      </c>
      <c r="P498" s="13">
        <v>201412</v>
      </c>
      <c r="Q498" s="13">
        <v>-4</v>
      </c>
      <c r="R498" s="16">
        <v>-579762.52</v>
      </c>
    </row>
    <row r="499" spans="1:18" x14ac:dyDescent="0.25">
      <c r="A499" s="13">
        <v>53376</v>
      </c>
      <c r="B499" s="14" t="s">
        <v>79</v>
      </c>
      <c r="C499" s="14" t="s">
        <v>168</v>
      </c>
      <c r="D499" s="14" t="s">
        <v>169</v>
      </c>
      <c r="E499" s="14" t="s">
        <v>170</v>
      </c>
      <c r="F499" s="14" t="s">
        <v>171</v>
      </c>
      <c r="G499" s="15">
        <v>28307</v>
      </c>
      <c r="H499" s="15">
        <v>28307</v>
      </c>
      <c r="I499" s="14" t="s">
        <v>111</v>
      </c>
      <c r="J499" s="14" t="s">
        <v>182</v>
      </c>
      <c r="K499" s="14" t="s">
        <v>465</v>
      </c>
      <c r="L499" s="14" t="s">
        <v>174</v>
      </c>
      <c r="M499" s="14" t="s">
        <v>175</v>
      </c>
      <c r="N499" s="14" t="s">
        <v>176</v>
      </c>
      <c r="O499" s="15">
        <v>41974</v>
      </c>
      <c r="P499" s="13">
        <v>201412</v>
      </c>
      <c r="Q499" s="13">
        <v>-585</v>
      </c>
      <c r="R499" s="16">
        <v>-96212.55</v>
      </c>
    </row>
    <row r="500" spans="1:18" x14ac:dyDescent="0.25">
      <c r="A500" s="13">
        <v>53377</v>
      </c>
      <c r="B500" s="14" t="s">
        <v>79</v>
      </c>
      <c r="C500" s="14" t="s">
        <v>168</v>
      </c>
      <c r="D500" s="14" t="s">
        <v>169</v>
      </c>
      <c r="E500" s="14" t="s">
        <v>170</v>
      </c>
      <c r="F500" s="14" t="s">
        <v>197</v>
      </c>
      <c r="G500" s="15">
        <v>29768</v>
      </c>
      <c r="H500" s="15">
        <v>29768</v>
      </c>
      <c r="I500" s="14" t="s">
        <v>111</v>
      </c>
      <c r="J500" s="14" t="s">
        <v>182</v>
      </c>
      <c r="K500" s="14" t="s">
        <v>465</v>
      </c>
      <c r="L500" s="14" t="s">
        <v>174</v>
      </c>
      <c r="M500" s="14" t="s">
        <v>175</v>
      </c>
      <c r="N500" s="14" t="s">
        <v>176</v>
      </c>
      <c r="O500" s="15">
        <v>41974</v>
      </c>
      <c r="P500" s="13">
        <v>201412</v>
      </c>
      <c r="Q500" s="13">
        <v>0</v>
      </c>
      <c r="R500" s="16">
        <v>-7503.6</v>
      </c>
    </row>
    <row r="501" spans="1:18" x14ac:dyDescent="0.25">
      <c r="A501" s="13">
        <v>53378</v>
      </c>
      <c r="B501" s="14" t="s">
        <v>79</v>
      </c>
      <c r="C501" s="14" t="s">
        <v>168</v>
      </c>
      <c r="D501" s="14" t="s">
        <v>169</v>
      </c>
      <c r="E501" s="14" t="s">
        <v>170</v>
      </c>
      <c r="F501" s="14" t="s">
        <v>199</v>
      </c>
      <c r="G501" s="15">
        <v>30133</v>
      </c>
      <c r="H501" s="15">
        <v>30133</v>
      </c>
      <c r="I501" s="14" t="s">
        <v>111</v>
      </c>
      <c r="J501" s="14" t="s">
        <v>182</v>
      </c>
      <c r="K501" s="14" t="s">
        <v>465</v>
      </c>
      <c r="L501" s="14" t="s">
        <v>174</v>
      </c>
      <c r="M501" s="14" t="s">
        <v>175</v>
      </c>
      <c r="N501" s="14" t="s">
        <v>176</v>
      </c>
      <c r="O501" s="15">
        <v>41974</v>
      </c>
      <c r="P501" s="13">
        <v>201412</v>
      </c>
      <c r="Q501" s="13">
        <v>-252</v>
      </c>
      <c r="R501" s="16">
        <v>-152673.04999999999</v>
      </c>
    </row>
    <row r="502" spans="1:18" x14ac:dyDescent="0.25">
      <c r="A502" s="13">
        <v>53379</v>
      </c>
      <c r="B502" s="14" t="s">
        <v>79</v>
      </c>
      <c r="C502" s="14" t="s">
        <v>168</v>
      </c>
      <c r="D502" s="14" t="s">
        <v>169</v>
      </c>
      <c r="E502" s="14" t="s">
        <v>170</v>
      </c>
      <c r="F502" s="14" t="s">
        <v>200</v>
      </c>
      <c r="G502" s="15">
        <v>30498</v>
      </c>
      <c r="H502" s="15">
        <v>30498</v>
      </c>
      <c r="I502" s="14" t="s">
        <v>111</v>
      </c>
      <c r="J502" s="14" t="s">
        <v>182</v>
      </c>
      <c r="K502" s="14" t="s">
        <v>465</v>
      </c>
      <c r="L502" s="14" t="s">
        <v>174</v>
      </c>
      <c r="M502" s="14" t="s">
        <v>175</v>
      </c>
      <c r="N502" s="14" t="s">
        <v>176</v>
      </c>
      <c r="O502" s="15">
        <v>41974</v>
      </c>
      <c r="P502" s="13">
        <v>201412</v>
      </c>
      <c r="Q502" s="13">
        <v>0</v>
      </c>
      <c r="R502" s="16">
        <v>-4640.9799999999996</v>
      </c>
    </row>
    <row r="503" spans="1:18" x14ac:dyDescent="0.25">
      <c r="A503" s="13">
        <v>53380</v>
      </c>
      <c r="B503" s="14" t="s">
        <v>79</v>
      </c>
      <c r="C503" s="14" t="s">
        <v>168</v>
      </c>
      <c r="D503" s="14" t="s">
        <v>169</v>
      </c>
      <c r="E503" s="14" t="s">
        <v>170</v>
      </c>
      <c r="F503" s="14" t="s">
        <v>250</v>
      </c>
      <c r="G503" s="15">
        <v>31594</v>
      </c>
      <c r="H503" s="15">
        <v>31594</v>
      </c>
      <c r="I503" s="14" t="s">
        <v>111</v>
      </c>
      <c r="J503" s="14" t="s">
        <v>182</v>
      </c>
      <c r="K503" s="14" t="s">
        <v>465</v>
      </c>
      <c r="L503" s="14" t="s">
        <v>174</v>
      </c>
      <c r="M503" s="14" t="s">
        <v>175</v>
      </c>
      <c r="N503" s="14" t="s">
        <v>176</v>
      </c>
      <c r="O503" s="15">
        <v>41974</v>
      </c>
      <c r="P503" s="13">
        <v>201412</v>
      </c>
      <c r="Q503" s="13">
        <v>0</v>
      </c>
      <c r="R503" s="16">
        <v>-22797.05</v>
      </c>
    </row>
    <row r="504" spans="1:18" x14ac:dyDescent="0.25">
      <c r="A504" s="13">
        <v>53381</v>
      </c>
      <c r="B504" s="14" t="s">
        <v>79</v>
      </c>
      <c r="C504" s="14" t="s">
        <v>168</v>
      </c>
      <c r="D504" s="14" t="s">
        <v>169</v>
      </c>
      <c r="E504" s="14" t="s">
        <v>170</v>
      </c>
      <c r="F504" s="14" t="s">
        <v>221</v>
      </c>
      <c r="G504" s="15">
        <v>31959</v>
      </c>
      <c r="H504" s="15">
        <v>31959</v>
      </c>
      <c r="I504" s="14" t="s">
        <v>111</v>
      </c>
      <c r="J504" s="14" t="s">
        <v>182</v>
      </c>
      <c r="K504" s="14" t="s">
        <v>465</v>
      </c>
      <c r="L504" s="14" t="s">
        <v>174</v>
      </c>
      <c r="M504" s="14" t="s">
        <v>175</v>
      </c>
      <c r="N504" s="14" t="s">
        <v>176</v>
      </c>
      <c r="O504" s="15">
        <v>41974</v>
      </c>
      <c r="P504" s="13">
        <v>201412</v>
      </c>
      <c r="Q504" s="13">
        <v>0</v>
      </c>
      <c r="R504" s="16">
        <v>-21723.16</v>
      </c>
    </row>
    <row r="505" spans="1:18" x14ac:dyDescent="0.25">
      <c r="A505" s="13">
        <v>53382</v>
      </c>
      <c r="B505" s="14" t="s">
        <v>79</v>
      </c>
      <c r="C505" s="14" t="s">
        <v>168</v>
      </c>
      <c r="D505" s="14" t="s">
        <v>169</v>
      </c>
      <c r="E505" s="14" t="s">
        <v>170</v>
      </c>
      <c r="F505" s="14" t="s">
        <v>272</v>
      </c>
      <c r="G505" s="15">
        <v>34881</v>
      </c>
      <c r="H505" s="15">
        <v>34881</v>
      </c>
      <c r="I505" s="14" t="s">
        <v>111</v>
      </c>
      <c r="J505" s="14" t="s">
        <v>182</v>
      </c>
      <c r="K505" s="14" t="s">
        <v>465</v>
      </c>
      <c r="L505" s="14" t="s">
        <v>174</v>
      </c>
      <c r="M505" s="14" t="s">
        <v>175</v>
      </c>
      <c r="N505" s="14" t="s">
        <v>176</v>
      </c>
      <c r="O505" s="15">
        <v>41974</v>
      </c>
      <c r="P505" s="13">
        <v>201412</v>
      </c>
      <c r="Q505" s="17">
        <v>-2268</v>
      </c>
      <c r="R505" s="16">
        <v>-439339.81</v>
      </c>
    </row>
    <row r="506" spans="1:18" x14ac:dyDescent="0.25">
      <c r="A506" s="13">
        <v>53388</v>
      </c>
      <c r="B506" s="14" t="s">
        <v>79</v>
      </c>
      <c r="C506" s="14" t="s">
        <v>168</v>
      </c>
      <c r="D506" s="14" t="s">
        <v>169</v>
      </c>
      <c r="E506" s="14" t="s">
        <v>170</v>
      </c>
      <c r="F506" s="14" t="s">
        <v>199</v>
      </c>
      <c r="G506" s="15">
        <v>30133</v>
      </c>
      <c r="H506" s="15">
        <v>30133</v>
      </c>
      <c r="I506" s="14" t="s">
        <v>111</v>
      </c>
      <c r="J506" s="14" t="s">
        <v>182</v>
      </c>
      <c r="K506" s="14" t="s">
        <v>466</v>
      </c>
      <c r="L506" s="14" t="s">
        <v>174</v>
      </c>
      <c r="M506" s="14" t="s">
        <v>175</v>
      </c>
      <c r="N506" s="14" t="s">
        <v>176</v>
      </c>
      <c r="O506" s="15">
        <v>41974</v>
      </c>
      <c r="P506" s="13">
        <v>201412</v>
      </c>
      <c r="Q506" s="13">
        <v>-2</v>
      </c>
      <c r="R506" s="16">
        <v>-81428.570000000007</v>
      </c>
    </row>
    <row r="507" spans="1:18" x14ac:dyDescent="0.25">
      <c r="A507" s="13">
        <v>53399</v>
      </c>
      <c r="B507" s="14" t="s">
        <v>79</v>
      </c>
      <c r="C507" s="14" t="s">
        <v>168</v>
      </c>
      <c r="D507" s="14" t="s">
        <v>169</v>
      </c>
      <c r="E507" s="14" t="s">
        <v>170</v>
      </c>
      <c r="F507" s="14" t="s">
        <v>199</v>
      </c>
      <c r="G507" s="15">
        <v>30133</v>
      </c>
      <c r="H507" s="15">
        <v>30133</v>
      </c>
      <c r="I507" s="14" t="s">
        <v>111</v>
      </c>
      <c r="J507" s="14" t="s">
        <v>182</v>
      </c>
      <c r="K507" s="14" t="s">
        <v>467</v>
      </c>
      <c r="L507" s="14" t="s">
        <v>174</v>
      </c>
      <c r="M507" s="14" t="s">
        <v>175</v>
      </c>
      <c r="N507" s="14" t="s">
        <v>176</v>
      </c>
      <c r="O507" s="15">
        <v>41974</v>
      </c>
      <c r="P507" s="13">
        <v>201412</v>
      </c>
      <c r="Q507" s="13">
        <v>-4</v>
      </c>
      <c r="R507" s="16">
        <v>-44597.11</v>
      </c>
    </row>
    <row r="508" spans="1:18" x14ac:dyDescent="0.25">
      <c r="A508" s="13">
        <v>53402</v>
      </c>
      <c r="B508" s="14" t="s">
        <v>79</v>
      </c>
      <c r="C508" s="14" t="s">
        <v>168</v>
      </c>
      <c r="D508" s="14" t="s">
        <v>169</v>
      </c>
      <c r="E508" s="14" t="s">
        <v>170</v>
      </c>
      <c r="F508" s="14" t="s">
        <v>184</v>
      </c>
      <c r="G508" s="15">
        <v>33055</v>
      </c>
      <c r="H508" s="15">
        <v>33055</v>
      </c>
      <c r="I508" s="14" t="s">
        <v>111</v>
      </c>
      <c r="J508" s="14" t="s">
        <v>182</v>
      </c>
      <c r="K508" s="14" t="s">
        <v>467</v>
      </c>
      <c r="L508" s="14" t="s">
        <v>174</v>
      </c>
      <c r="M508" s="14" t="s">
        <v>175</v>
      </c>
      <c r="N508" s="14" t="s">
        <v>176</v>
      </c>
      <c r="O508" s="15">
        <v>41974</v>
      </c>
      <c r="P508" s="13">
        <v>201412</v>
      </c>
      <c r="Q508" s="13">
        <v>0</v>
      </c>
      <c r="R508" s="16">
        <v>-6815.75</v>
      </c>
    </row>
    <row r="509" spans="1:18" x14ac:dyDescent="0.25">
      <c r="A509" s="13">
        <v>53403</v>
      </c>
      <c r="B509" s="14" t="s">
        <v>79</v>
      </c>
      <c r="C509" s="14" t="s">
        <v>168</v>
      </c>
      <c r="D509" s="14" t="s">
        <v>169</v>
      </c>
      <c r="E509" s="14" t="s">
        <v>170</v>
      </c>
      <c r="F509" s="14" t="s">
        <v>221</v>
      </c>
      <c r="G509" s="15">
        <v>31959</v>
      </c>
      <c r="H509" s="15">
        <v>31959</v>
      </c>
      <c r="I509" s="14" t="s">
        <v>111</v>
      </c>
      <c r="J509" s="14" t="s">
        <v>182</v>
      </c>
      <c r="K509" s="14" t="s">
        <v>467</v>
      </c>
      <c r="L509" s="14" t="s">
        <v>174</v>
      </c>
      <c r="M509" s="14" t="s">
        <v>175</v>
      </c>
      <c r="N509" s="14" t="s">
        <v>176</v>
      </c>
      <c r="O509" s="15">
        <v>41974</v>
      </c>
      <c r="P509" s="13">
        <v>201412</v>
      </c>
      <c r="Q509" s="13">
        <v>-1</v>
      </c>
      <c r="R509" s="16">
        <v>-5771.05</v>
      </c>
    </row>
    <row r="510" spans="1:18" x14ac:dyDescent="0.25">
      <c r="A510" s="13">
        <v>53404</v>
      </c>
      <c r="B510" s="14" t="s">
        <v>79</v>
      </c>
      <c r="C510" s="14" t="s">
        <v>168</v>
      </c>
      <c r="D510" s="14" t="s">
        <v>169</v>
      </c>
      <c r="E510" s="14" t="s">
        <v>170</v>
      </c>
      <c r="F510" s="14" t="s">
        <v>233</v>
      </c>
      <c r="G510" s="15">
        <v>32325</v>
      </c>
      <c r="H510" s="15">
        <v>32325</v>
      </c>
      <c r="I510" s="14" t="s">
        <v>111</v>
      </c>
      <c r="J510" s="14" t="s">
        <v>182</v>
      </c>
      <c r="K510" s="14" t="s">
        <v>467</v>
      </c>
      <c r="L510" s="14" t="s">
        <v>174</v>
      </c>
      <c r="M510" s="14" t="s">
        <v>175</v>
      </c>
      <c r="N510" s="14" t="s">
        <v>176</v>
      </c>
      <c r="O510" s="15">
        <v>41974</v>
      </c>
      <c r="P510" s="13">
        <v>201412</v>
      </c>
      <c r="Q510" s="13">
        <v>-1</v>
      </c>
      <c r="R510" s="16">
        <v>-5794.16</v>
      </c>
    </row>
    <row r="511" spans="1:18" x14ac:dyDescent="0.25">
      <c r="A511" s="13">
        <v>53502</v>
      </c>
      <c r="B511" s="14" t="s">
        <v>32</v>
      </c>
      <c r="C511" s="14" t="s">
        <v>180</v>
      </c>
      <c r="D511" s="14" t="s">
        <v>169</v>
      </c>
      <c r="E511" s="14" t="s">
        <v>170</v>
      </c>
      <c r="F511" s="14" t="s">
        <v>181</v>
      </c>
      <c r="G511" s="15">
        <v>28672</v>
      </c>
      <c r="H511" s="15">
        <v>28672</v>
      </c>
      <c r="I511" s="14" t="s">
        <v>55</v>
      </c>
      <c r="J511" s="14" t="s">
        <v>188</v>
      </c>
      <c r="K511" s="14" t="s">
        <v>468</v>
      </c>
      <c r="L511" s="14" t="s">
        <v>174</v>
      </c>
      <c r="M511" s="14" t="s">
        <v>175</v>
      </c>
      <c r="N511" s="14" t="s">
        <v>176</v>
      </c>
      <c r="O511" s="15">
        <v>41974</v>
      </c>
      <c r="P511" s="13">
        <v>201412</v>
      </c>
      <c r="Q511" s="13">
        <v>-1</v>
      </c>
      <c r="R511" s="16">
        <v>-199028.97</v>
      </c>
    </row>
    <row r="512" spans="1:18" x14ac:dyDescent="0.25">
      <c r="A512" s="13">
        <v>53503</v>
      </c>
      <c r="B512" s="14" t="s">
        <v>61</v>
      </c>
      <c r="C512" s="14" t="s">
        <v>186</v>
      </c>
      <c r="D512" s="14" t="s">
        <v>169</v>
      </c>
      <c r="E512" s="14" t="s">
        <v>170</v>
      </c>
      <c r="F512" s="14" t="s">
        <v>171</v>
      </c>
      <c r="G512" s="15">
        <v>28307</v>
      </c>
      <c r="H512" s="15">
        <v>28307</v>
      </c>
      <c r="I512" s="14" t="s">
        <v>73</v>
      </c>
      <c r="J512" s="14" t="s">
        <v>188</v>
      </c>
      <c r="K512" s="14" t="s">
        <v>468</v>
      </c>
      <c r="L512" s="14" t="s">
        <v>174</v>
      </c>
      <c r="M512" s="14" t="s">
        <v>175</v>
      </c>
      <c r="N512" s="14" t="s">
        <v>176</v>
      </c>
      <c r="O512" s="15">
        <v>41974</v>
      </c>
      <c r="P512" s="13">
        <v>201412</v>
      </c>
      <c r="Q512" s="13">
        <v>-1</v>
      </c>
      <c r="R512" s="16">
        <v>-199028.96</v>
      </c>
    </row>
    <row r="513" spans="1:18" x14ac:dyDescent="0.25">
      <c r="A513" s="13">
        <v>53516</v>
      </c>
      <c r="B513" s="14" t="s">
        <v>32</v>
      </c>
      <c r="C513" s="14" t="s">
        <v>180</v>
      </c>
      <c r="D513" s="14" t="s">
        <v>169</v>
      </c>
      <c r="E513" s="14" t="s">
        <v>170</v>
      </c>
      <c r="F513" s="14" t="s">
        <v>181</v>
      </c>
      <c r="G513" s="15">
        <v>28672</v>
      </c>
      <c r="H513" s="15">
        <v>28672</v>
      </c>
      <c r="I513" s="14" t="s">
        <v>55</v>
      </c>
      <c r="J513" s="14" t="s">
        <v>188</v>
      </c>
      <c r="K513" s="14" t="s">
        <v>469</v>
      </c>
      <c r="L513" s="14" t="s">
        <v>174</v>
      </c>
      <c r="M513" s="14" t="s">
        <v>175</v>
      </c>
      <c r="N513" s="14" t="s">
        <v>176</v>
      </c>
      <c r="O513" s="15">
        <v>41974</v>
      </c>
      <c r="P513" s="13">
        <v>201412</v>
      </c>
      <c r="Q513" s="13">
        <v>-3</v>
      </c>
      <c r="R513" s="16">
        <v>-785087.9</v>
      </c>
    </row>
    <row r="514" spans="1:18" x14ac:dyDescent="0.25">
      <c r="A514" s="13">
        <v>53517</v>
      </c>
      <c r="B514" s="14" t="s">
        <v>61</v>
      </c>
      <c r="C514" s="14" t="s">
        <v>186</v>
      </c>
      <c r="D514" s="14" t="s">
        <v>169</v>
      </c>
      <c r="E514" s="14" t="s">
        <v>170</v>
      </c>
      <c r="F514" s="14" t="s">
        <v>171</v>
      </c>
      <c r="G514" s="15">
        <v>28307</v>
      </c>
      <c r="H514" s="15">
        <v>28307</v>
      </c>
      <c r="I514" s="14" t="s">
        <v>73</v>
      </c>
      <c r="J514" s="14" t="s">
        <v>188</v>
      </c>
      <c r="K514" s="14" t="s">
        <v>469</v>
      </c>
      <c r="L514" s="14" t="s">
        <v>174</v>
      </c>
      <c r="M514" s="14" t="s">
        <v>175</v>
      </c>
      <c r="N514" s="14" t="s">
        <v>176</v>
      </c>
      <c r="O514" s="15">
        <v>41974</v>
      </c>
      <c r="P514" s="13">
        <v>201412</v>
      </c>
      <c r="Q514" s="13">
        <v>-3</v>
      </c>
      <c r="R514" s="16">
        <v>-849951.93</v>
      </c>
    </row>
    <row r="515" spans="1:18" x14ac:dyDescent="0.25">
      <c r="A515" s="13">
        <v>53556</v>
      </c>
      <c r="B515" s="14" t="s">
        <v>32</v>
      </c>
      <c r="C515" s="14" t="s">
        <v>180</v>
      </c>
      <c r="D515" s="14" t="s">
        <v>169</v>
      </c>
      <c r="E515" s="14" t="s">
        <v>170</v>
      </c>
      <c r="F515" s="14" t="s">
        <v>181</v>
      </c>
      <c r="G515" s="15">
        <v>28672</v>
      </c>
      <c r="H515" s="15">
        <v>28672</v>
      </c>
      <c r="I515" s="14" t="s">
        <v>55</v>
      </c>
      <c r="J515" s="14" t="s">
        <v>188</v>
      </c>
      <c r="K515" s="14" t="s">
        <v>470</v>
      </c>
      <c r="L515" s="14" t="s">
        <v>174</v>
      </c>
      <c r="M515" s="14" t="s">
        <v>175</v>
      </c>
      <c r="N515" s="14" t="s">
        <v>176</v>
      </c>
      <c r="O515" s="15">
        <v>41974</v>
      </c>
      <c r="P515" s="13">
        <v>201412</v>
      </c>
      <c r="Q515" s="13">
        <v>-1</v>
      </c>
      <c r="R515" s="16">
        <v>-612717.82999999996</v>
      </c>
    </row>
    <row r="516" spans="1:18" x14ac:dyDescent="0.25">
      <c r="A516" s="13">
        <v>53557</v>
      </c>
      <c r="B516" s="14" t="s">
        <v>61</v>
      </c>
      <c r="C516" s="14" t="s">
        <v>186</v>
      </c>
      <c r="D516" s="14" t="s">
        <v>169</v>
      </c>
      <c r="E516" s="14" t="s">
        <v>170</v>
      </c>
      <c r="F516" s="14" t="s">
        <v>171</v>
      </c>
      <c r="G516" s="15">
        <v>28307</v>
      </c>
      <c r="H516" s="15">
        <v>28307</v>
      </c>
      <c r="I516" s="14" t="s">
        <v>73</v>
      </c>
      <c r="J516" s="14" t="s">
        <v>188</v>
      </c>
      <c r="K516" s="14" t="s">
        <v>470</v>
      </c>
      <c r="L516" s="14" t="s">
        <v>174</v>
      </c>
      <c r="M516" s="14" t="s">
        <v>175</v>
      </c>
      <c r="N516" s="14" t="s">
        <v>176</v>
      </c>
      <c r="O516" s="15">
        <v>41974</v>
      </c>
      <c r="P516" s="13">
        <v>201412</v>
      </c>
      <c r="Q516" s="13">
        <v>-1</v>
      </c>
      <c r="R516" s="16">
        <v>-612717.82999999996</v>
      </c>
    </row>
    <row r="517" spans="1:18" x14ac:dyDescent="0.25">
      <c r="A517" s="13">
        <v>53615</v>
      </c>
      <c r="B517" s="14" t="s">
        <v>32</v>
      </c>
      <c r="C517" s="14" t="s">
        <v>180</v>
      </c>
      <c r="D517" s="14" t="s">
        <v>169</v>
      </c>
      <c r="E517" s="14" t="s">
        <v>170</v>
      </c>
      <c r="F517" s="14" t="s">
        <v>181</v>
      </c>
      <c r="G517" s="15">
        <v>28672</v>
      </c>
      <c r="H517" s="15">
        <v>28672</v>
      </c>
      <c r="I517" s="14" t="s">
        <v>55</v>
      </c>
      <c r="J517" s="14" t="s">
        <v>188</v>
      </c>
      <c r="K517" s="14" t="s">
        <v>471</v>
      </c>
      <c r="L517" s="14" t="s">
        <v>174</v>
      </c>
      <c r="M517" s="14" t="s">
        <v>175</v>
      </c>
      <c r="N517" s="14" t="s">
        <v>176</v>
      </c>
      <c r="O517" s="15">
        <v>41974</v>
      </c>
      <c r="P517" s="13">
        <v>201412</v>
      </c>
      <c r="Q517" s="13">
        <v>-3</v>
      </c>
      <c r="R517" s="16">
        <v>-1200610.24</v>
      </c>
    </row>
    <row r="518" spans="1:18" x14ac:dyDescent="0.25">
      <c r="A518" s="13">
        <v>53616</v>
      </c>
      <c r="B518" s="14" t="s">
        <v>61</v>
      </c>
      <c r="C518" s="14" t="s">
        <v>186</v>
      </c>
      <c r="D518" s="14" t="s">
        <v>169</v>
      </c>
      <c r="E518" s="14" t="s">
        <v>170</v>
      </c>
      <c r="F518" s="14" t="s">
        <v>171</v>
      </c>
      <c r="G518" s="15">
        <v>28307</v>
      </c>
      <c r="H518" s="15">
        <v>28307</v>
      </c>
      <c r="I518" s="14" t="s">
        <v>73</v>
      </c>
      <c r="J518" s="14" t="s">
        <v>188</v>
      </c>
      <c r="K518" s="14" t="s">
        <v>471</v>
      </c>
      <c r="L518" s="14" t="s">
        <v>174</v>
      </c>
      <c r="M518" s="14" t="s">
        <v>175</v>
      </c>
      <c r="N518" s="14" t="s">
        <v>176</v>
      </c>
      <c r="O518" s="15">
        <v>41974</v>
      </c>
      <c r="P518" s="13">
        <v>201412</v>
      </c>
      <c r="Q518" s="13">
        <v>-3</v>
      </c>
      <c r="R518" s="16">
        <v>-1677100.99</v>
      </c>
    </row>
    <row r="519" spans="1:18" x14ac:dyDescent="0.25">
      <c r="A519" s="13">
        <v>53635</v>
      </c>
      <c r="B519" s="14" t="s">
        <v>32</v>
      </c>
      <c r="C519" s="14" t="s">
        <v>180</v>
      </c>
      <c r="D519" s="14" t="s">
        <v>169</v>
      </c>
      <c r="E519" s="14" t="s">
        <v>170</v>
      </c>
      <c r="F519" s="14" t="s">
        <v>181</v>
      </c>
      <c r="G519" s="15">
        <v>28672</v>
      </c>
      <c r="H519" s="15">
        <v>28672</v>
      </c>
      <c r="I519" s="14" t="s">
        <v>55</v>
      </c>
      <c r="J519" s="14" t="s">
        <v>188</v>
      </c>
      <c r="K519" s="14" t="s">
        <v>472</v>
      </c>
      <c r="L519" s="14" t="s">
        <v>174</v>
      </c>
      <c r="M519" s="14" t="s">
        <v>175</v>
      </c>
      <c r="N519" s="14" t="s">
        <v>176</v>
      </c>
      <c r="O519" s="15">
        <v>41974</v>
      </c>
      <c r="P519" s="13">
        <v>201412</v>
      </c>
      <c r="Q519" s="13">
        <v>-4</v>
      </c>
      <c r="R519" s="16">
        <v>-15809.57</v>
      </c>
    </row>
    <row r="520" spans="1:18" x14ac:dyDescent="0.25">
      <c r="A520" s="13">
        <v>53636</v>
      </c>
      <c r="B520" s="14" t="s">
        <v>61</v>
      </c>
      <c r="C520" s="14" t="s">
        <v>186</v>
      </c>
      <c r="D520" s="14" t="s">
        <v>169</v>
      </c>
      <c r="E520" s="14" t="s">
        <v>170</v>
      </c>
      <c r="F520" s="14" t="s">
        <v>171</v>
      </c>
      <c r="G520" s="15">
        <v>28307</v>
      </c>
      <c r="H520" s="15">
        <v>28307</v>
      </c>
      <c r="I520" s="14" t="s">
        <v>73</v>
      </c>
      <c r="J520" s="14" t="s">
        <v>188</v>
      </c>
      <c r="K520" s="14" t="s">
        <v>472</v>
      </c>
      <c r="L520" s="14" t="s">
        <v>174</v>
      </c>
      <c r="M520" s="14" t="s">
        <v>175</v>
      </c>
      <c r="N520" s="14" t="s">
        <v>176</v>
      </c>
      <c r="O520" s="15">
        <v>41974</v>
      </c>
      <c r="P520" s="13">
        <v>201412</v>
      </c>
      <c r="Q520" s="13">
        <v>-4</v>
      </c>
      <c r="R520" s="16">
        <v>-15809.28</v>
      </c>
    </row>
    <row r="521" spans="1:18" x14ac:dyDescent="0.25">
      <c r="A521" s="13">
        <v>53644</v>
      </c>
      <c r="B521" s="14" t="s">
        <v>32</v>
      </c>
      <c r="C521" s="14" t="s">
        <v>180</v>
      </c>
      <c r="D521" s="14" t="s">
        <v>169</v>
      </c>
      <c r="E521" s="14" t="s">
        <v>170</v>
      </c>
      <c r="F521" s="14" t="s">
        <v>181</v>
      </c>
      <c r="G521" s="15">
        <v>28672</v>
      </c>
      <c r="H521" s="15">
        <v>28672</v>
      </c>
      <c r="I521" s="14" t="s">
        <v>55</v>
      </c>
      <c r="J521" s="14" t="s">
        <v>188</v>
      </c>
      <c r="K521" s="14" t="s">
        <v>473</v>
      </c>
      <c r="L521" s="14" t="s">
        <v>174</v>
      </c>
      <c r="M521" s="14" t="s">
        <v>175</v>
      </c>
      <c r="N521" s="14" t="s">
        <v>176</v>
      </c>
      <c r="O521" s="15">
        <v>41974</v>
      </c>
      <c r="P521" s="13">
        <v>201412</v>
      </c>
      <c r="Q521" s="13">
        <v>-3</v>
      </c>
      <c r="R521" s="16">
        <v>-29200.21</v>
      </c>
    </row>
    <row r="522" spans="1:18" x14ac:dyDescent="0.25">
      <c r="A522" s="13">
        <v>53645</v>
      </c>
      <c r="B522" s="14" t="s">
        <v>61</v>
      </c>
      <c r="C522" s="14" t="s">
        <v>186</v>
      </c>
      <c r="D522" s="14" t="s">
        <v>169</v>
      </c>
      <c r="E522" s="14" t="s">
        <v>170</v>
      </c>
      <c r="F522" s="14" t="s">
        <v>171</v>
      </c>
      <c r="G522" s="15">
        <v>28307</v>
      </c>
      <c r="H522" s="15">
        <v>28307</v>
      </c>
      <c r="I522" s="14" t="s">
        <v>73</v>
      </c>
      <c r="J522" s="14" t="s">
        <v>188</v>
      </c>
      <c r="K522" s="14" t="s">
        <v>473</v>
      </c>
      <c r="L522" s="14" t="s">
        <v>174</v>
      </c>
      <c r="M522" s="14" t="s">
        <v>175</v>
      </c>
      <c r="N522" s="14" t="s">
        <v>176</v>
      </c>
      <c r="O522" s="15">
        <v>41974</v>
      </c>
      <c r="P522" s="13">
        <v>201412</v>
      </c>
      <c r="Q522" s="13">
        <v>-3</v>
      </c>
      <c r="R522" s="16">
        <v>-29200.21</v>
      </c>
    </row>
    <row r="523" spans="1:18" x14ac:dyDescent="0.25">
      <c r="A523" s="13">
        <v>53652</v>
      </c>
      <c r="B523" s="14" t="s">
        <v>32</v>
      </c>
      <c r="C523" s="14" t="s">
        <v>180</v>
      </c>
      <c r="D523" s="14" t="s">
        <v>169</v>
      </c>
      <c r="E523" s="14" t="s">
        <v>170</v>
      </c>
      <c r="F523" s="14" t="s">
        <v>181</v>
      </c>
      <c r="G523" s="15">
        <v>28672</v>
      </c>
      <c r="H523" s="15">
        <v>28672</v>
      </c>
      <c r="I523" s="14" t="s">
        <v>55</v>
      </c>
      <c r="J523" s="14" t="s">
        <v>188</v>
      </c>
      <c r="K523" s="14" t="s">
        <v>474</v>
      </c>
      <c r="L523" s="14" t="s">
        <v>174</v>
      </c>
      <c r="M523" s="14" t="s">
        <v>175</v>
      </c>
      <c r="N523" s="14" t="s">
        <v>176</v>
      </c>
      <c r="O523" s="15">
        <v>41974</v>
      </c>
      <c r="P523" s="13">
        <v>201412</v>
      </c>
      <c r="Q523" s="13">
        <v>-1</v>
      </c>
      <c r="R523" s="16">
        <v>-8342.91</v>
      </c>
    </row>
    <row r="524" spans="1:18" x14ac:dyDescent="0.25">
      <c r="A524" s="13">
        <v>53653</v>
      </c>
      <c r="B524" s="14" t="s">
        <v>61</v>
      </c>
      <c r="C524" s="14" t="s">
        <v>186</v>
      </c>
      <c r="D524" s="14" t="s">
        <v>169</v>
      </c>
      <c r="E524" s="14" t="s">
        <v>170</v>
      </c>
      <c r="F524" s="14" t="s">
        <v>171</v>
      </c>
      <c r="G524" s="15">
        <v>28307</v>
      </c>
      <c r="H524" s="15">
        <v>28307</v>
      </c>
      <c r="I524" s="14" t="s">
        <v>73</v>
      </c>
      <c r="J524" s="14" t="s">
        <v>188</v>
      </c>
      <c r="K524" s="14" t="s">
        <v>474</v>
      </c>
      <c r="L524" s="14" t="s">
        <v>174</v>
      </c>
      <c r="M524" s="14" t="s">
        <v>175</v>
      </c>
      <c r="N524" s="14" t="s">
        <v>176</v>
      </c>
      <c r="O524" s="15">
        <v>41974</v>
      </c>
      <c r="P524" s="13">
        <v>201412</v>
      </c>
      <c r="Q524" s="13">
        <v>-1</v>
      </c>
      <c r="R524" s="16">
        <v>-8342.91</v>
      </c>
    </row>
    <row r="525" spans="1:18" x14ac:dyDescent="0.25">
      <c r="A525" s="13">
        <v>53656</v>
      </c>
      <c r="B525" s="14" t="s">
        <v>32</v>
      </c>
      <c r="C525" s="14" t="s">
        <v>180</v>
      </c>
      <c r="D525" s="14" t="s">
        <v>169</v>
      </c>
      <c r="E525" s="14" t="s">
        <v>170</v>
      </c>
      <c r="F525" s="14" t="s">
        <v>181</v>
      </c>
      <c r="G525" s="15">
        <v>28672</v>
      </c>
      <c r="H525" s="15">
        <v>28672</v>
      </c>
      <c r="I525" s="14" t="s">
        <v>55</v>
      </c>
      <c r="J525" s="14" t="s">
        <v>188</v>
      </c>
      <c r="K525" s="14" t="s">
        <v>475</v>
      </c>
      <c r="L525" s="14" t="s">
        <v>174</v>
      </c>
      <c r="M525" s="14" t="s">
        <v>175</v>
      </c>
      <c r="N525" s="14" t="s">
        <v>176</v>
      </c>
      <c r="O525" s="15">
        <v>41974</v>
      </c>
      <c r="P525" s="13">
        <v>201412</v>
      </c>
      <c r="Q525" s="13">
        <v>-3</v>
      </c>
      <c r="R525" s="16">
        <v>-4171.45</v>
      </c>
    </row>
    <row r="526" spans="1:18" x14ac:dyDescent="0.25">
      <c r="A526" s="13">
        <v>53657</v>
      </c>
      <c r="B526" s="14" t="s">
        <v>61</v>
      </c>
      <c r="C526" s="14" t="s">
        <v>186</v>
      </c>
      <c r="D526" s="14" t="s">
        <v>169</v>
      </c>
      <c r="E526" s="14" t="s">
        <v>170</v>
      </c>
      <c r="F526" s="14" t="s">
        <v>171</v>
      </c>
      <c r="G526" s="15">
        <v>28307</v>
      </c>
      <c r="H526" s="15">
        <v>28307</v>
      </c>
      <c r="I526" s="14" t="s">
        <v>73</v>
      </c>
      <c r="J526" s="14" t="s">
        <v>188</v>
      </c>
      <c r="K526" s="14" t="s">
        <v>475</v>
      </c>
      <c r="L526" s="14" t="s">
        <v>174</v>
      </c>
      <c r="M526" s="14" t="s">
        <v>175</v>
      </c>
      <c r="N526" s="14" t="s">
        <v>176</v>
      </c>
      <c r="O526" s="15">
        <v>41974</v>
      </c>
      <c r="P526" s="13">
        <v>201412</v>
      </c>
      <c r="Q526" s="13">
        <v>-3</v>
      </c>
      <c r="R526" s="16">
        <v>-4171.45</v>
      </c>
    </row>
    <row r="527" spans="1:18" x14ac:dyDescent="0.25">
      <c r="A527" s="13">
        <v>53660</v>
      </c>
      <c r="B527" s="14" t="s">
        <v>32</v>
      </c>
      <c r="C527" s="14" t="s">
        <v>180</v>
      </c>
      <c r="D527" s="14" t="s">
        <v>169</v>
      </c>
      <c r="E527" s="14" t="s">
        <v>170</v>
      </c>
      <c r="F527" s="14" t="s">
        <v>181</v>
      </c>
      <c r="G527" s="15">
        <v>28672</v>
      </c>
      <c r="H527" s="15">
        <v>28672</v>
      </c>
      <c r="I527" s="14" t="s">
        <v>55</v>
      </c>
      <c r="J527" s="14" t="s">
        <v>188</v>
      </c>
      <c r="K527" s="14" t="s">
        <v>476</v>
      </c>
      <c r="L527" s="14" t="s">
        <v>174</v>
      </c>
      <c r="M527" s="14" t="s">
        <v>175</v>
      </c>
      <c r="N527" s="14" t="s">
        <v>176</v>
      </c>
      <c r="O527" s="15">
        <v>41974</v>
      </c>
      <c r="P527" s="13">
        <v>201412</v>
      </c>
      <c r="Q527" s="13">
        <v>-3</v>
      </c>
      <c r="R527" s="16">
        <v>-135572.49</v>
      </c>
    </row>
    <row r="528" spans="1:18" x14ac:dyDescent="0.25">
      <c r="A528" s="13">
        <v>53661</v>
      </c>
      <c r="B528" s="14" t="s">
        <v>61</v>
      </c>
      <c r="C528" s="14" t="s">
        <v>186</v>
      </c>
      <c r="D528" s="14" t="s">
        <v>169</v>
      </c>
      <c r="E528" s="14" t="s">
        <v>170</v>
      </c>
      <c r="F528" s="14" t="s">
        <v>171</v>
      </c>
      <c r="G528" s="15">
        <v>28307</v>
      </c>
      <c r="H528" s="15">
        <v>28307</v>
      </c>
      <c r="I528" s="14" t="s">
        <v>73</v>
      </c>
      <c r="J528" s="14" t="s">
        <v>188</v>
      </c>
      <c r="K528" s="14" t="s">
        <v>476</v>
      </c>
      <c r="L528" s="14" t="s">
        <v>174</v>
      </c>
      <c r="M528" s="14" t="s">
        <v>175</v>
      </c>
      <c r="N528" s="14" t="s">
        <v>176</v>
      </c>
      <c r="O528" s="15">
        <v>41974</v>
      </c>
      <c r="P528" s="13">
        <v>201412</v>
      </c>
      <c r="Q528" s="13">
        <v>-3</v>
      </c>
      <c r="R528" s="16">
        <v>-135572.49</v>
      </c>
    </row>
    <row r="529" spans="1:18" x14ac:dyDescent="0.25">
      <c r="A529" s="13">
        <v>53665</v>
      </c>
      <c r="B529" s="14" t="s">
        <v>32</v>
      </c>
      <c r="C529" s="14" t="s">
        <v>180</v>
      </c>
      <c r="D529" s="14" t="s">
        <v>169</v>
      </c>
      <c r="E529" s="14" t="s">
        <v>170</v>
      </c>
      <c r="F529" s="14" t="s">
        <v>181</v>
      </c>
      <c r="G529" s="15">
        <v>28672</v>
      </c>
      <c r="H529" s="15">
        <v>28672</v>
      </c>
      <c r="I529" s="14" t="s">
        <v>55</v>
      </c>
      <c r="J529" s="14" t="s">
        <v>188</v>
      </c>
      <c r="K529" s="14" t="s">
        <v>477</v>
      </c>
      <c r="L529" s="14" t="s">
        <v>174</v>
      </c>
      <c r="M529" s="14" t="s">
        <v>175</v>
      </c>
      <c r="N529" s="14" t="s">
        <v>176</v>
      </c>
      <c r="O529" s="15">
        <v>41974</v>
      </c>
      <c r="P529" s="13">
        <v>201412</v>
      </c>
      <c r="Q529" s="13">
        <v>-3</v>
      </c>
      <c r="R529" s="16">
        <v>-10428.64</v>
      </c>
    </row>
    <row r="530" spans="1:18" x14ac:dyDescent="0.25">
      <c r="A530" s="13">
        <v>53666</v>
      </c>
      <c r="B530" s="14" t="s">
        <v>61</v>
      </c>
      <c r="C530" s="14" t="s">
        <v>186</v>
      </c>
      <c r="D530" s="14" t="s">
        <v>169</v>
      </c>
      <c r="E530" s="14" t="s">
        <v>170</v>
      </c>
      <c r="F530" s="14" t="s">
        <v>171</v>
      </c>
      <c r="G530" s="15">
        <v>28307</v>
      </c>
      <c r="H530" s="15">
        <v>28307</v>
      </c>
      <c r="I530" s="14" t="s">
        <v>73</v>
      </c>
      <c r="J530" s="14" t="s">
        <v>188</v>
      </c>
      <c r="K530" s="14" t="s">
        <v>477</v>
      </c>
      <c r="L530" s="14" t="s">
        <v>174</v>
      </c>
      <c r="M530" s="14" t="s">
        <v>175</v>
      </c>
      <c r="N530" s="14" t="s">
        <v>176</v>
      </c>
      <c r="O530" s="15">
        <v>41974</v>
      </c>
      <c r="P530" s="13">
        <v>201412</v>
      </c>
      <c r="Q530" s="13">
        <v>-3</v>
      </c>
      <c r="R530" s="16">
        <v>-10428.64</v>
      </c>
    </row>
    <row r="531" spans="1:18" x14ac:dyDescent="0.25">
      <c r="A531" s="13">
        <v>53677</v>
      </c>
      <c r="B531" s="14" t="s">
        <v>32</v>
      </c>
      <c r="C531" s="14" t="s">
        <v>180</v>
      </c>
      <c r="D531" s="14" t="s">
        <v>169</v>
      </c>
      <c r="E531" s="14" t="s">
        <v>170</v>
      </c>
      <c r="F531" s="14" t="s">
        <v>181</v>
      </c>
      <c r="G531" s="15">
        <v>28672</v>
      </c>
      <c r="H531" s="15">
        <v>28672</v>
      </c>
      <c r="I531" s="14" t="s">
        <v>55</v>
      </c>
      <c r="J531" s="14" t="s">
        <v>188</v>
      </c>
      <c r="K531" s="14" t="s">
        <v>478</v>
      </c>
      <c r="L531" s="14" t="s">
        <v>174</v>
      </c>
      <c r="M531" s="14" t="s">
        <v>175</v>
      </c>
      <c r="N531" s="14" t="s">
        <v>176</v>
      </c>
      <c r="O531" s="15">
        <v>41974</v>
      </c>
      <c r="P531" s="13">
        <v>201412</v>
      </c>
      <c r="Q531" s="13">
        <v>-3</v>
      </c>
      <c r="R531" s="16">
        <v>-10428.64</v>
      </c>
    </row>
    <row r="532" spans="1:18" x14ac:dyDescent="0.25">
      <c r="A532" s="13">
        <v>53678</v>
      </c>
      <c r="B532" s="14" t="s">
        <v>61</v>
      </c>
      <c r="C532" s="14" t="s">
        <v>186</v>
      </c>
      <c r="D532" s="14" t="s">
        <v>169</v>
      </c>
      <c r="E532" s="14" t="s">
        <v>170</v>
      </c>
      <c r="F532" s="14" t="s">
        <v>171</v>
      </c>
      <c r="G532" s="15">
        <v>28307</v>
      </c>
      <c r="H532" s="15">
        <v>28307</v>
      </c>
      <c r="I532" s="14" t="s">
        <v>73</v>
      </c>
      <c r="J532" s="14" t="s">
        <v>188</v>
      </c>
      <c r="K532" s="14" t="s">
        <v>478</v>
      </c>
      <c r="L532" s="14" t="s">
        <v>174</v>
      </c>
      <c r="M532" s="14" t="s">
        <v>175</v>
      </c>
      <c r="N532" s="14" t="s">
        <v>176</v>
      </c>
      <c r="O532" s="15">
        <v>41974</v>
      </c>
      <c r="P532" s="13">
        <v>201412</v>
      </c>
      <c r="Q532" s="13">
        <v>-3</v>
      </c>
      <c r="R532" s="16">
        <v>-10428.64</v>
      </c>
    </row>
    <row r="533" spans="1:18" x14ac:dyDescent="0.25">
      <c r="A533" s="13">
        <v>53681</v>
      </c>
      <c r="B533" s="14" t="s">
        <v>32</v>
      </c>
      <c r="C533" s="14" t="s">
        <v>180</v>
      </c>
      <c r="D533" s="14" t="s">
        <v>169</v>
      </c>
      <c r="E533" s="14" t="s">
        <v>170</v>
      </c>
      <c r="F533" s="14" t="s">
        <v>181</v>
      </c>
      <c r="G533" s="15">
        <v>28672</v>
      </c>
      <c r="H533" s="15">
        <v>28672</v>
      </c>
      <c r="I533" s="14" t="s">
        <v>55</v>
      </c>
      <c r="J533" s="14" t="s">
        <v>188</v>
      </c>
      <c r="K533" s="14" t="s">
        <v>479</v>
      </c>
      <c r="L533" s="14" t="s">
        <v>174</v>
      </c>
      <c r="M533" s="14" t="s">
        <v>175</v>
      </c>
      <c r="N533" s="14" t="s">
        <v>176</v>
      </c>
      <c r="O533" s="15">
        <v>41974</v>
      </c>
      <c r="P533" s="13">
        <v>201412</v>
      </c>
      <c r="Q533" s="13">
        <v>0</v>
      </c>
      <c r="R533" s="16">
        <v>-19044.95</v>
      </c>
    </row>
    <row r="534" spans="1:18" x14ac:dyDescent="0.25">
      <c r="A534" s="13">
        <v>53682</v>
      </c>
      <c r="B534" s="14" t="s">
        <v>61</v>
      </c>
      <c r="C534" s="14" t="s">
        <v>186</v>
      </c>
      <c r="D534" s="14" t="s">
        <v>169</v>
      </c>
      <c r="E534" s="14" t="s">
        <v>170</v>
      </c>
      <c r="F534" s="14" t="s">
        <v>171</v>
      </c>
      <c r="G534" s="15">
        <v>28307</v>
      </c>
      <c r="H534" s="15">
        <v>28307</v>
      </c>
      <c r="I534" s="14" t="s">
        <v>73</v>
      </c>
      <c r="J534" s="14" t="s">
        <v>188</v>
      </c>
      <c r="K534" s="14" t="s">
        <v>479</v>
      </c>
      <c r="L534" s="14" t="s">
        <v>174</v>
      </c>
      <c r="M534" s="14" t="s">
        <v>175</v>
      </c>
      <c r="N534" s="14" t="s">
        <v>176</v>
      </c>
      <c r="O534" s="15">
        <v>41974</v>
      </c>
      <c r="P534" s="13">
        <v>201412</v>
      </c>
      <c r="Q534" s="13">
        <v>0</v>
      </c>
      <c r="R534" s="16">
        <v>-19044.87</v>
      </c>
    </row>
    <row r="535" spans="1:18" x14ac:dyDescent="0.25">
      <c r="A535" s="13">
        <v>53692</v>
      </c>
      <c r="B535" s="14" t="s">
        <v>79</v>
      </c>
      <c r="C535" s="14" t="s">
        <v>168</v>
      </c>
      <c r="D535" s="14" t="s">
        <v>169</v>
      </c>
      <c r="E535" s="14" t="s">
        <v>170</v>
      </c>
      <c r="F535" s="14" t="s">
        <v>184</v>
      </c>
      <c r="G535" s="15">
        <v>33055</v>
      </c>
      <c r="H535" s="15">
        <v>33055</v>
      </c>
      <c r="I535" s="14" t="s">
        <v>114</v>
      </c>
      <c r="J535" s="14" t="s">
        <v>188</v>
      </c>
      <c r="K535" s="14" t="s">
        <v>480</v>
      </c>
      <c r="L535" s="14" t="s">
        <v>174</v>
      </c>
      <c r="M535" s="14" t="s">
        <v>175</v>
      </c>
      <c r="N535" s="14" t="s">
        <v>176</v>
      </c>
      <c r="O535" s="15">
        <v>41974</v>
      </c>
      <c r="P535" s="13">
        <v>201412</v>
      </c>
      <c r="Q535" s="13">
        <v>0</v>
      </c>
      <c r="R535" s="16">
        <v>-36486.76</v>
      </c>
    </row>
    <row r="536" spans="1:18" x14ac:dyDescent="0.25">
      <c r="A536" s="13">
        <v>53943</v>
      </c>
      <c r="B536" s="14" t="s">
        <v>32</v>
      </c>
      <c r="C536" s="14" t="s">
        <v>180</v>
      </c>
      <c r="D536" s="14" t="s">
        <v>169</v>
      </c>
      <c r="E536" s="14" t="s">
        <v>170</v>
      </c>
      <c r="F536" s="14" t="s">
        <v>181</v>
      </c>
      <c r="G536" s="15">
        <v>28672</v>
      </c>
      <c r="H536" s="15">
        <v>28672</v>
      </c>
      <c r="I536" s="14" t="s">
        <v>57</v>
      </c>
      <c r="J536" s="14" t="s">
        <v>481</v>
      </c>
      <c r="K536" s="14" t="s">
        <v>482</v>
      </c>
      <c r="L536" s="14" t="s">
        <v>174</v>
      </c>
      <c r="M536" s="14" t="s">
        <v>175</v>
      </c>
      <c r="N536" s="14" t="s">
        <v>176</v>
      </c>
      <c r="O536" s="15">
        <v>41974</v>
      </c>
      <c r="P536" s="13">
        <v>201412</v>
      </c>
      <c r="Q536" s="13">
        <v>-3</v>
      </c>
      <c r="R536" s="16">
        <v>-48595.64</v>
      </c>
    </row>
    <row r="537" spans="1:18" x14ac:dyDescent="0.25">
      <c r="A537" s="13">
        <v>53944</v>
      </c>
      <c r="B537" s="14" t="s">
        <v>61</v>
      </c>
      <c r="C537" s="14" t="s">
        <v>186</v>
      </c>
      <c r="D537" s="14" t="s">
        <v>169</v>
      </c>
      <c r="E537" s="14" t="s">
        <v>170</v>
      </c>
      <c r="F537" s="14" t="s">
        <v>171</v>
      </c>
      <c r="G537" s="15">
        <v>28307</v>
      </c>
      <c r="H537" s="15">
        <v>28307</v>
      </c>
      <c r="I537" s="14" t="s">
        <v>75</v>
      </c>
      <c r="J537" s="14" t="s">
        <v>481</v>
      </c>
      <c r="K537" s="14" t="s">
        <v>482</v>
      </c>
      <c r="L537" s="14" t="s">
        <v>174</v>
      </c>
      <c r="M537" s="14" t="s">
        <v>175</v>
      </c>
      <c r="N537" s="14" t="s">
        <v>176</v>
      </c>
      <c r="O537" s="15">
        <v>41974</v>
      </c>
      <c r="P537" s="13">
        <v>201412</v>
      </c>
      <c r="Q537" s="13">
        <v>-3</v>
      </c>
      <c r="R537" s="16">
        <v>-48595.63</v>
      </c>
    </row>
    <row r="538" spans="1:18" x14ac:dyDescent="0.25">
      <c r="A538" s="13">
        <v>53947</v>
      </c>
      <c r="B538" s="14" t="s">
        <v>32</v>
      </c>
      <c r="C538" s="14" t="s">
        <v>180</v>
      </c>
      <c r="D538" s="14" t="s">
        <v>169</v>
      </c>
      <c r="E538" s="14" t="s">
        <v>170</v>
      </c>
      <c r="F538" s="14" t="s">
        <v>181</v>
      </c>
      <c r="G538" s="15">
        <v>28672</v>
      </c>
      <c r="H538" s="15">
        <v>28672</v>
      </c>
      <c r="I538" s="14" t="s">
        <v>57</v>
      </c>
      <c r="J538" s="14" t="s">
        <v>481</v>
      </c>
      <c r="K538" s="14" t="s">
        <v>483</v>
      </c>
      <c r="L538" s="14" t="s">
        <v>174</v>
      </c>
      <c r="M538" s="14" t="s">
        <v>175</v>
      </c>
      <c r="N538" s="14" t="s">
        <v>176</v>
      </c>
      <c r="O538" s="15">
        <v>41974</v>
      </c>
      <c r="P538" s="13">
        <v>201412</v>
      </c>
      <c r="Q538" s="13">
        <v>-3</v>
      </c>
      <c r="R538" s="16">
        <v>-53299.94</v>
      </c>
    </row>
    <row r="539" spans="1:18" x14ac:dyDescent="0.25">
      <c r="A539" s="13">
        <v>53948</v>
      </c>
      <c r="B539" s="14" t="s">
        <v>61</v>
      </c>
      <c r="C539" s="14" t="s">
        <v>186</v>
      </c>
      <c r="D539" s="14" t="s">
        <v>169</v>
      </c>
      <c r="E539" s="14" t="s">
        <v>170</v>
      </c>
      <c r="F539" s="14" t="s">
        <v>171</v>
      </c>
      <c r="G539" s="15">
        <v>28307</v>
      </c>
      <c r="H539" s="15">
        <v>28307</v>
      </c>
      <c r="I539" s="14" t="s">
        <v>75</v>
      </c>
      <c r="J539" s="14" t="s">
        <v>481</v>
      </c>
      <c r="K539" s="14" t="s">
        <v>483</v>
      </c>
      <c r="L539" s="14" t="s">
        <v>174</v>
      </c>
      <c r="M539" s="14" t="s">
        <v>175</v>
      </c>
      <c r="N539" s="14" t="s">
        <v>176</v>
      </c>
      <c r="O539" s="15">
        <v>41974</v>
      </c>
      <c r="P539" s="13">
        <v>201412</v>
      </c>
      <c r="Q539" s="13">
        <v>-3</v>
      </c>
      <c r="R539" s="16">
        <v>-53299.94</v>
      </c>
    </row>
    <row r="540" spans="1:18" x14ac:dyDescent="0.25">
      <c r="A540" s="13">
        <v>53954</v>
      </c>
      <c r="B540" s="14" t="s">
        <v>32</v>
      </c>
      <c r="C540" s="14" t="s">
        <v>180</v>
      </c>
      <c r="D540" s="14" t="s">
        <v>169</v>
      </c>
      <c r="E540" s="14" t="s">
        <v>170</v>
      </c>
      <c r="F540" s="14" t="s">
        <v>181</v>
      </c>
      <c r="G540" s="15">
        <v>28672</v>
      </c>
      <c r="H540" s="15">
        <v>28672</v>
      </c>
      <c r="I540" s="14" t="s">
        <v>57</v>
      </c>
      <c r="J540" s="14" t="s">
        <v>481</v>
      </c>
      <c r="K540" s="14" t="s">
        <v>484</v>
      </c>
      <c r="L540" s="14" t="s">
        <v>174</v>
      </c>
      <c r="M540" s="14" t="s">
        <v>175</v>
      </c>
      <c r="N540" s="14" t="s">
        <v>176</v>
      </c>
      <c r="O540" s="15">
        <v>41974</v>
      </c>
      <c r="P540" s="13">
        <v>201412</v>
      </c>
      <c r="Q540" s="13">
        <v>0</v>
      </c>
      <c r="R540" s="16">
        <v>-12752.68</v>
      </c>
    </row>
    <row r="541" spans="1:18" x14ac:dyDescent="0.25">
      <c r="A541" s="13">
        <v>53955</v>
      </c>
      <c r="B541" s="14" t="s">
        <v>32</v>
      </c>
      <c r="C541" s="14" t="s">
        <v>180</v>
      </c>
      <c r="D541" s="14" t="s">
        <v>169</v>
      </c>
      <c r="E541" s="14" t="s">
        <v>170</v>
      </c>
      <c r="F541" s="14" t="s">
        <v>199</v>
      </c>
      <c r="G541" s="15">
        <v>30133</v>
      </c>
      <c r="H541" s="15">
        <v>30133</v>
      </c>
      <c r="I541" s="14" t="s">
        <v>57</v>
      </c>
      <c r="J541" s="14" t="s">
        <v>481</v>
      </c>
      <c r="K541" s="14" t="s">
        <v>484</v>
      </c>
      <c r="L541" s="14" t="s">
        <v>174</v>
      </c>
      <c r="M541" s="14" t="s">
        <v>175</v>
      </c>
      <c r="N541" s="14" t="s">
        <v>176</v>
      </c>
      <c r="O541" s="15">
        <v>41974</v>
      </c>
      <c r="P541" s="13">
        <v>201412</v>
      </c>
      <c r="Q541" s="13">
        <v>0</v>
      </c>
      <c r="R541" s="16">
        <v>-4750.1000000000004</v>
      </c>
    </row>
    <row r="542" spans="1:18" x14ac:dyDescent="0.25">
      <c r="A542" s="13">
        <v>53956</v>
      </c>
      <c r="B542" s="14" t="s">
        <v>61</v>
      </c>
      <c r="C542" s="14" t="s">
        <v>186</v>
      </c>
      <c r="D542" s="14" t="s">
        <v>169</v>
      </c>
      <c r="E542" s="14" t="s">
        <v>170</v>
      </c>
      <c r="F542" s="14" t="s">
        <v>171</v>
      </c>
      <c r="G542" s="15">
        <v>28307</v>
      </c>
      <c r="H542" s="15">
        <v>28307</v>
      </c>
      <c r="I542" s="14" t="s">
        <v>75</v>
      </c>
      <c r="J542" s="14" t="s">
        <v>481</v>
      </c>
      <c r="K542" s="14" t="s">
        <v>484</v>
      </c>
      <c r="L542" s="14" t="s">
        <v>174</v>
      </c>
      <c r="M542" s="14" t="s">
        <v>175</v>
      </c>
      <c r="N542" s="14" t="s">
        <v>176</v>
      </c>
      <c r="O542" s="15">
        <v>41974</v>
      </c>
      <c r="P542" s="13">
        <v>201412</v>
      </c>
      <c r="Q542" s="13">
        <v>0</v>
      </c>
      <c r="R542" s="16">
        <v>-12752.67</v>
      </c>
    </row>
    <row r="543" spans="1:18" x14ac:dyDescent="0.25">
      <c r="A543" s="13">
        <v>53957</v>
      </c>
      <c r="B543" s="14" t="s">
        <v>61</v>
      </c>
      <c r="C543" s="14" t="s">
        <v>186</v>
      </c>
      <c r="D543" s="14" t="s">
        <v>169</v>
      </c>
      <c r="E543" s="14" t="s">
        <v>170</v>
      </c>
      <c r="F543" s="14" t="s">
        <v>199</v>
      </c>
      <c r="G543" s="15">
        <v>30133</v>
      </c>
      <c r="H543" s="15">
        <v>30133</v>
      </c>
      <c r="I543" s="14" t="s">
        <v>75</v>
      </c>
      <c r="J543" s="14" t="s">
        <v>481</v>
      </c>
      <c r="K543" s="14" t="s">
        <v>484</v>
      </c>
      <c r="L543" s="14" t="s">
        <v>174</v>
      </c>
      <c r="M543" s="14" t="s">
        <v>175</v>
      </c>
      <c r="N543" s="14" t="s">
        <v>176</v>
      </c>
      <c r="O543" s="15">
        <v>41974</v>
      </c>
      <c r="P543" s="13">
        <v>201412</v>
      </c>
      <c r="Q543" s="13">
        <v>0</v>
      </c>
      <c r="R543" s="16">
        <v>-4750.1000000000004</v>
      </c>
    </row>
    <row r="544" spans="1:18" x14ac:dyDescent="0.25">
      <c r="A544" s="13">
        <v>53981</v>
      </c>
      <c r="B544" s="14" t="s">
        <v>32</v>
      </c>
      <c r="C544" s="14" t="s">
        <v>180</v>
      </c>
      <c r="D544" s="14" t="s">
        <v>169</v>
      </c>
      <c r="E544" s="14" t="s">
        <v>170</v>
      </c>
      <c r="F544" s="14" t="s">
        <v>181</v>
      </c>
      <c r="G544" s="15">
        <v>28672</v>
      </c>
      <c r="H544" s="15">
        <v>28672</v>
      </c>
      <c r="I544" s="14" t="s">
        <v>57</v>
      </c>
      <c r="J544" s="14" t="s">
        <v>481</v>
      </c>
      <c r="K544" s="14" t="s">
        <v>485</v>
      </c>
      <c r="L544" s="14" t="s">
        <v>174</v>
      </c>
      <c r="M544" s="14" t="s">
        <v>175</v>
      </c>
      <c r="N544" s="14" t="s">
        <v>176</v>
      </c>
      <c r="O544" s="15">
        <v>41974</v>
      </c>
      <c r="P544" s="13">
        <v>201412</v>
      </c>
      <c r="Q544" s="13">
        <v>-3</v>
      </c>
      <c r="R544" s="16">
        <v>-31861.08</v>
      </c>
    </row>
    <row r="545" spans="1:18" x14ac:dyDescent="0.25">
      <c r="A545" s="13">
        <v>53982</v>
      </c>
      <c r="B545" s="14" t="s">
        <v>61</v>
      </c>
      <c r="C545" s="14" t="s">
        <v>186</v>
      </c>
      <c r="D545" s="14" t="s">
        <v>169</v>
      </c>
      <c r="E545" s="14" t="s">
        <v>170</v>
      </c>
      <c r="F545" s="14" t="s">
        <v>171</v>
      </c>
      <c r="G545" s="15">
        <v>28307</v>
      </c>
      <c r="H545" s="15">
        <v>28307</v>
      </c>
      <c r="I545" s="14" t="s">
        <v>75</v>
      </c>
      <c r="J545" s="14" t="s">
        <v>481</v>
      </c>
      <c r="K545" s="14" t="s">
        <v>485</v>
      </c>
      <c r="L545" s="14" t="s">
        <v>174</v>
      </c>
      <c r="M545" s="14" t="s">
        <v>175</v>
      </c>
      <c r="N545" s="14" t="s">
        <v>176</v>
      </c>
      <c r="O545" s="15">
        <v>41974</v>
      </c>
      <c r="P545" s="13">
        <v>201412</v>
      </c>
      <c r="Q545" s="13">
        <v>-3</v>
      </c>
      <c r="R545" s="16">
        <v>-31861.07</v>
      </c>
    </row>
    <row r="546" spans="1:18" x14ac:dyDescent="0.25">
      <c r="A546" s="13">
        <v>54022</v>
      </c>
      <c r="B546" s="14" t="s">
        <v>32</v>
      </c>
      <c r="C546" s="14" t="s">
        <v>180</v>
      </c>
      <c r="D546" s="14" t="s">
        <v>169</v>
      </c>
      <c r="E546" s="14" t="s">
        <v>170</v>
      </c>
      <c r="F546" s="14" t="s">
        <v>181</v>
      </c>
      <c r="G546" s="15">
        <v>28672</v>
      </c>
      <c r="H546" s="15">
        <v>28672</v>
      </c>
      <c r="I546" s="14" t="s">
        <v>57</v>
      </c>
      <c r="J546" s="14" t="s">
        <v>481</v>
      </c>
      <c r="K546" s="14" t="s">
        <v>486</v>
      </c>
      <c r="L546" s="14" t="s">
        <v>174</v>
      </c>
      <c r="M546" s="14" t="s">
        <v>175</v>
      </c>
      <c r="N546" s="14" t="s">
        <v>176</v>
      </c>
      <c r="O546" s="15">
        <v>41974</v>
      </c>
      <c r="P546" s="13">
        <v>201412</v>
      </c>
      <c r="Q546" s="13">
        <v>-2</v>
      </c>
      <c r="R546" s="16">
        <v>-10843.4</v>
      </c>
    </row>
    <row r="547" spans="1:18" x14ac:dyDescent="0.25">
      <c r="A547" s="13">
        <v>54023</v>
      </c>
      <c r="B547" s="14" t="s">
        <v>61</v>
      </c>
      <c r="C547" s="14" t="s">
        <v>186</v>
      </c>
      <c r="D547" s="14" t="s">
        <v>169</v>
      </c>
      <c r="E547" s="14" t="s">
        <v>170</v>
      </c>
      <c r="F547" s="14" t="s">
        <v>171</v>
      </c>
      <c r="G547" s="15">
        <v>28307</v>
      </c>
      <c r="H547" s="15">
        <v>28307</v>
      </c>
      <c r="I547" s="14" t="s">
        <v>75</v>
      </c>
      <c r="J547" s="14" t="s">
        <v>481</v>
      </c>
      <c r="K547" s="14" t="s">
        <v>486</v>
      </c>
      <c r="L547" s="14" t="s">
        <v>174</v>
      </c>
      <c r="M547" s="14" t="s">
        <v>175</v>
      </c>
      <c r="N547" s="14" t="s">
        <v>176</v>
      </c>
      <c r="O547" s="15">
        <v>41974</v>
      </c>
      <c r="P547" s="13">
        <v>201412</v>
      </c>
      <c r="Q547" s="13">
        <v>-2</v>
      </c>
      <c r="R547" s="16">
        <v>-10843.4</v>
      </c>
    </row>
    <row r="548" spans="1:18" x14ac:dyDescent="0.25">
      <c r="A548" s="13">
        <v>54027</v>
      </c>
      <c r="B548" s="14" t="s">
        <v>32</v>
      </c>
      <c r="C548" s="14" t="s">
        <v>180</v>
      </c>
      <c r="D548" s="14" t="s">
        <v>169</v>
      </c>
      <c r="E548" s="14" t="s">
        <v>170</v>
      </c>
      <c r="F548" s="14" t="s">
        <v>181</v>
      </c>
      <c r="G548" s="15">
        <v>28672</v>
      </c>
      <c r="H548" s="15">
        <v>28672</v>
      </c>
      <c r="I548" s="14" t="s">
        <v>57</v>
      </c>
      <c r="J548" s="14" t="s">
        <v>481</v>
      </c>
      <c r="K548" s="14" t="s">
        <v>487</v>
      </c>
      <c r="L548" s="14" t="s">
        <v>174</v>
      </c>
      <c r="M548" s="14" t="s">
        <v>175</v>
      </c>
      <c r="N548" s="14" t="s">
        <v>176</v>
      </c>
      <c r="O548" s="15">
        <v>41974</v>
      </c>
      <c r="P548" s="13">
        <v>201412</v>
      </c>
      <c r="Q548" s="13">
        <v>-1</v>
      </c>
      <c r="R548" s="16">
        <v>-5024.49</v>
      </c>
    </row>
    <row r="549" spans="1:18" x14ac:dyDescent="0.25">
      <c r="A549" s="13">
        <v>54028</v>
      </c>
      <c r="B549" s="14" t="s">
        <v>61</v>
      </c>
      <c r="C549" s="14" t="s">
        <v>186</v>
      </c>
      <c r="D549" s="14" t="s">
        <v>169</v>
      </c>
      <c r="E549" s="14" t="s">
        <v>170</v>
      </c>
      <c r="F549" s="14" t="s">
        <v>171</v>
      </c>
      <c r="G549" s="15">
        <v>28307</v>
      </c>
      <c r="H549" s="15">
        <v>28307</v>
      </c>
      <c r="I549" s="14" t="s">
        <v>75</v>
      </c>
      <c r="J549" s="14" t="s">
        <v>481</v>
      </c>
      <c r="K549" s="14" t="s">
        <v>487</v>
      </c>
      <c r="L549" s="14" t="s">
        <v>174</v>
      </c>
      <c r="M549" s="14" t="s">
        <v>175</v>
      </c>
      <c r="N549" s="14" t="s">
        <v>176</v>
      </c>
      <c r="O549" s="15">
        <v>41974</v>
      </c>
      <c r="P549" s="13">
        <v>201412</v>
      </c>
      <c r="Q549" s="13">
        <v>-1</v>
      </c>
      <c r="R549" s="16">
        <v>-5024.49</v>
      </c>
    </row>
    <row r="550" spans="1:18" x14ac:dyDescent="0.25">
      <c r="A550" s="13">
        <v>54033</v>
      </c>
      <c r="B550" s="14" t="s">
        <v>32</v>
      </c>
      <c r="C550" s="14" t="s">
        <v>180</v>
      </c>
      <c r="D550" s="14" t="s">
        <v>169</v>
      </c>
      <c r="E550" s="14" t="s">
        <v>170</v>
      </c>
      <c r="F550" s="14" t="s">
        <v>181</v>
      </c>
      <c r="G550" s="15">
        <v>28672</v>
      </c>
      <c r="H550" s="15">
        <v>28672</v>
      </c>
      <c r="I550" s="14" t="s">
        <v>57</v>
      </c>
      <c r="J550" s="14" t="s">
        <v>481</v>
      </c>
      <c r="K550" s="14" t="s">
        <v>488</v>
      </c>
      <c r="L550" s="14" t="s">
        <v>174</v>
      </c>
      <c r="M550" s="14" t="s">
        <v>175</v>
      </c>
      <c r="N550" s="14" t="s">
        <v>176</v>
      </c>
      <c r="O550" s="15">
        <v>41974</v>
      </c>
      <c r="P550" s="13">
        <v>201412</v>
      </c>
      <c r="Q550" s="13">
        <v>-1</v>
      </c>
      <c r="R550" s="16">
        <v>-40195.94</v>
      </c>
    </row>
    <row r="551" spans="1:18" x14ac:dyDescent="0.25">
      <c r="A551" s="13">
        <v>54034</v>
      </c>
      <c r="B551" s="14" t="s">
        <v>61</v>
      </c>
      <c r="C551" s="14" t="s">
        <v>186</v>
      </c>
      <c r="D551" s="14" t="s">
        <v>169</v>
      </c>
      <c r="E551" s="14" t="s">
        <v>170</v>
      </c>
      <c r="F551" s="14" t="s">
        <v>171</v>
      </c>
      <c r="G551" s="15">
        <v>28307</v>
      </c>
      <c r="H551" s="15">
        <v>28307</v>
      </c>
      <c r="I551" s="14" t="s">
        <v>75</v>
      </c>
      <c r="J551" s="14" t="s">
        <v>481</v>
      </c>
      <c r="K551" s="14" t="s">
        <v>488</v>
      </c>
      <c r="L551" s="14" t="s">
        <v>174</v>
      </c>
      <c r="M551" s="14" t="s">
        <v>175</v>
      </c>
      <c r="N551" s="14" t="s">
        <v>176</v>
      </c>
      <c r="O551" s="15">
        <v>41974</v>
      </c>
      <c r="P551" s="13">
        <v>201412</v>
      </c>
      <c r="Q551" s="13">
        <v>-1</v>
      </c>
      <c r="R551" s="16">
        <v>-40195.910000000003</v>
      </c>
    </row>
    <row r="552" spans="1:18" x14ac:dyDescent="0.25">
      <c r="A552" s="13">
        <v>54046</v>
      </c>
      <c r="B552" s="14" t="s">
        <v>79</v>
      </c>
      <c r="C552" s="14" t="s">
        <v>168</v>
      </c>
      <c r="D552" s="14" t="s">
        <v>169</v>
      </c>
      <c r="E552" s="14" t="s">
        <v>170</v>
      </c>
      <c r="F552" s="14" t="s">
        <v>221</v>
      </c>
      <c r="G552" s="15">
        <v>31959</v>
      </c>
      <c r="H552" s="15">
        <v>31959</v>
      </c>
      <c r="I552" s="14" t="s">
        <v>116</v>
      </c>
      <c r="J552" s="14" t="s">
        <v>481</v>
      </c>
      <c r="K552" s="14" t="s">
        <v>489</v>
      </c>
      <c r="L552" s="14" t="s">
        <v>174</v>
      </c>
      <c r="M552" s="14" t="s">
        <v>175</v>
      </c>
      <c r="N552" s="14" t="s">
        <v>176</v>
      </c>
      <c r="O552" s="15">
        <v>41974</v>
      </c>
      <c r="P552" s="13">
        <v>201412</v>
      </c>
      <c r="Q552" s="13">
        <v>0</v>
      </c>
      <c r="R552" s="16">
        <v>-2822.86</v>
      </c>
    </row>
    <row r="553" spans="1:18" x14ac:dyDescent="0.25">
      <c r="A553" s="13">
        <v>54047</v>
      </c>
      <c r="B553" s="14" t="s">
        <v>79</v>
      </c>
      <c r="C553" s="14" t="s">
        <v>168</v>
      </c>
      <c r="D553" s="14" t="s">
        <v>169</v>
      </c>
      <c r="E553" s="14" t="s">
        <v>170</v>
      </c>
      <c r="F553" s="14" t="s">
        <v>212</v>
      </c>
      <c r="G553" s="15">
        <v>33420</v>
      </c>
      <c r="H553" s="15">
        <v>33420</v>
      </c>
      <c r="I553" s="14" t="s">
        <v>116</v>
      </c>
      <c r="J553" s="14" t="s">
        <v>481</v>
      </c>
      <c r="K553" s="14" t="s">
        <v>489</v>
      </c>
      <c r="L553" s="14" t="s">
        <v>174</v>
      </c>
      <c r="M553" s="14" t="s">
        <v>175</v>
      </c>
      <c r="N553" s="14" t="s">
        <v>176</v>
      </c>
      <c r="O553" s="15">
        <v>41974</v>
      </c>
      <c r="P553" s="13">
        <v>201412</v>
      </c>
      <c r="Q553" s="13">
        <v>0</v>
      </c>
      <c r="R553" s="16">
        <v>-13776.15</v>
      </c>
    </row>
    <row r="554" spans="1:18" x14ac:dyDescent="0.25">
      <c r="A554" s="13">
        <v>54054</v>
      </c>
      <c r="B554" s="14" t="s">
        <v>79</v>
      </c>
      <c r="C554" s="14" t="s">
        <v>168</v>
      </c>
      <c r="D554" s="14" t="s">
        <v>169</v>
      </c>
      <c r="E554" s="14" t="s">
        <v>170</v>
      </c>
      <c r="F554" s="14" t="s">
        <v>271</v>
      </c>
      <c r="G554" s="15">
        <v>34151</v>
      </c>
      <c r="H554" s="15">
        <v>34151</v>
      </c>
      <c r="I554" s="14" t="s">
        <v>116</v>
      </c>
      <c r="J554" s="14" t="s">
        <v>481</v>
      </c>
      <c r="K554" s="14" t="s">
        <v>490</v>
      </c>
      <c r="L554" s="14" t="s">
        <v>174</v>
      </c>
      <c r="M554" s="14" t="s">
        <v>175</v>
      </c>
      <c r="N554" s="14" t="s">
        <v>176</v>
      </c>
      <c r="O554" s="15">
        <v>41974</v>
      </c>
      <c r="P554" s="13">
        <v>201412</v>
      </c>
      <c r="Q554" s="13">
        <v>0</v>
      </c>
      <c r="R554" s="16">
        <v>-4252.12</v>
      </c>
    </row>
    <row r="555" spans="1:18" x14ac:dyDescent="0.25">
      <c r="A555" s="13">
        <v>54055</v>
      </c>
      <c r="B555" s="14" t="s">
        <v>79</v>
      </c>
      <c r="C555" s="14" t="s">
        <v>168</v>
      </c>
      <c r="D555" s="14" t="s">
        <v>169</v>
      </c>
      <c r="E555" s="14" t="s">
        <v>170</v>
      </c>
      <c r="F555" s="14" t="s">
        <v>491</v>
      </c>
      <c r="G555" s="15">
        <v>25385</v>
      </c>
      <c r="H555" s="15">
        <v>25385</v>
      </c>
      <c r="I555" s="14" t="s">
        <v>116</v>
      </c>
      <c r="J555" s="14" t="s">
        <v>481</v>
      </c>
      <c r="K555" s="14" t="s">
        <v>490</v>
      </c>
      <c r="L555" s="14" t="s">
        <v>174</v>
      </c>
      <c r="M555" s="14" t="s">
        <v>175</v>
      </c>
      <c r="N555" s="14" t="s">
        <v>176</v>
      </c>
      <c r="O555" s="15">
        <v>41974</v>
      </c>
      <c r="P555" s="13">
        <v>201412</v>
      </c>
      <c r="Q555" s="13">
        <v>-1</v>
      </c>
      <c r="R555" s="16">
        <v>-85486.8</v>
      </c>
    </row>
    <row r="556" spans="1:18" x14ac:dyDescent="0.25">
      <c r="A556" s="13">
        <v>54060</v>
      </c>
      <c r="B556" s="14" t="s">
        <v>32</v>
      </c>
      <c r="C556" s="14" t="s">
        <v>180</v>
      </c>
      <c r="D556" s="14" t="s">
        <v>169</v>
      </c>
      <c r="E556" s="14" t="s">
        <v>170</v>
      </c>
      <c r="F556" s="14" t="s">
        <v>181</v>
      </c>
      <c r="G556" s="15">
        <v>28672</v>
      </c>
      <c r="H556" s="15">
        <v>28672</v>
      </c>
      <c r="I556" s="14" t="s">
        <v>57</v>
      </c>
      <c r="J556" s="14" t="s">
        <v>481</v>
      </c>
      <c r="K556" s="14" t="s">
        <v>492</v>
      </c>
      <c r="L556" s="14" t="s">
        <v>174</v>
      </c>
      <c r="M556" s="14" t="s">
        <v>175</v>
      </c>
      <c r="N556" s="14" t="s">
        <v>176</v>
      </c>
      <c r="O556" s="15">
        <v>41974</v>
      </c>
      <c r="P556" s="13">
        <v>201412</v>
      </c>
      <c r="Q556" s="13">
        <v>-1</v>
      </c>
      <c r="R556" s="16">
        <v>-6868.02</v>
      </c>
    </row>
    <row r="557" spans="1:18" x14ac:dyDescent="0.25">
      <c r="A557" s="13">
        <v>54061</v>
      </c>
      <c r="B557" s="14" t="s">
        <v>32</v>
      </c>
      <c r="C557" s="14" t="s">
        <v>180</v>
      </c>
      <c r="D557" s="14" t="s">
        <v>169</v>
      </c>
      <c r="E557" s="14" t="s">
        <v>170</v>
      </c>
      <c r="F557" s="14" t="s">
        <v>221</v>
      </c>
      <c r="G557" s="15">
        <v>31959</v>
      </c>
      <c r="H557" s="15">
        <v>31959</v>
      </c>
      <c r="I557" s="14" t="s">
        <v>57</v>
      </c>
      <c r="J557" s="14" t="s">
        <v>481</v>
      </c>
      <c r="K557" s="14" t="s">
        <v>492</v>
      </c>
      <c r="L557" s="14" t="s">
        <v>174</v>
      </c>
      <c r="M557" s="14" t="s">
        <v>175</v>
      </c>
      <c r="N557" s="14" t="s">
        <v>176</v>
      </c>
      <c r="O557" s="15">
        <v>41974</v>
      </c>
      <c r="P557" s="13">
        <v>201412</v>
      </c>
      <c r="Q557" s="13">
        <v>0</v>
      </c>
      <c r="R557" s="16">
        <v>-23055.77</v>
      </c>
    </row>
    <row r="558" spans="1:18" x14ac:dyDescent="0.25">
      <c r="A558" s="13">
        <v>54062</v>
      </c>
      <c r="B558" s="14" t="s">
        <v>61</v>
      </c>
      <c r="C558" s="14" t="s">
        <v>186</v>
      </c>
      <c r="D558" s="14" t="s">
        <v>169</v>
      </c>
      <c r="E558" s="14" t="s">
        <v>170</v>
      </c>
      <c r="F558" s="14" t="s">
        <v>171</v>
      </c>
      <c r="G558" s="15">
        <v>28307</v>
      </c>
      <c r="H558" s="15">
        <v>28307</v>
      </c>
      <c r="I558" s="14" t="s">
        <v>75</v>
      </c>
      <c r="J558" s="14" t="s">
        <v>481</v>
      </c>
      <c r="K558" s="14" t="s">
        <v>492</v>
      </c>
      <c r="L558" s="14" t="s">
        <v>174</v>
      </c>
      <c r="M558" s="14" t="s">
        <v>175</v>
      </c>
      <c r="N558" s="14" t="s">
        <v>176</v>
      </c>
      <c r="O558" s="15">
        <v>41974</v>
      </c>
      <c r="P558" s="13">
        <v>201412</v>
      </c>
      <c r="Q558" s="13">
        <v>-1</v>
      </c>
      <c r="R558" s="16">
        <v>-233.1</v>
      </c>
    </row>
    <row r="559" spans="1:18" x14ac:dyDescent="0.25">
      <c r="A559" s="13">
        <v>54080</v>
      </c>
      <c r="B559" s="14" t="s">
        <v>32</v>
      </c>
      <c r="C559" s="14" t="s">
        <v>180</v>
      </c>
      <c r="D559" s="14" t="s">
        <v>169</v>
      </c>
      <c r="E559" s="14" t="s">
        <v>170</v>
      </c>
      <c r="F559" s="14" t="s">
        <v>226</v>
      </c>
      <c r="G559" s="15">
        <v>29403</v>
      </c>
      <c r="H559" s="15">
        <v>29403</v>
      </c>
      <c r="I559" s="14" t="s">
        <v>57</v>
      </c>
      <c r="J559" s="14" t="s">
        <v>481</v>
      </c>
      <c r="K559" s="14" t="s">
        <v>493</v>
      </c>
      <c r="L559" s="14" t="s">
        <v>174</v>
      </c>
      <c r="M559" s="14" t="s">
        <v>175</v>
      </c>
      <c r="N559" s="14" t="s">
        <v>176</v>
      </c>
      <c r="O559" s="15">
        <v>41974</v>
      </c>
      <c r="P559" s="13">
        <v>201412</v>
      </c>
      <c r="Q559" s="13">
        <v>0</v>
      </c>
      <c r="R559" s="16">
        <v>-3392.94</v>
      </c>
    </row>
    <row r="560" spans="1:18" x14ac:dyDescent="0.25">
      <c r="A560" s="13">
        <v>54081</v>
      </c>
      <c r="B560" s="14" t="s">
        <v>32</v>
      </c>
      <c r="C560" s="14" t="s">
        <v>180</v>
      </c>
      <c r="D560" s="14" t="s">
        <v>169</v>
      </c>
      <c r="E560" s="14" t="s">
        <v>170</v>
      </c>
      <c r="F560" s="14" t="s">
        <v>391</v>
      </c>
      <c r="G560" s="15">
        <v>35612</v>
      </c>
      <c r="H560" s="15">
        <v>35612</v>
      </c>
      <c r="I560" s="14" t="s">
        <v>57</v>
      </c>
      <c r="J560" s="14" t="s">
        <v>481</v>
      </c>
      <c r="K560" s="14" t="s">
        <v>493</v>
      </c>
      <c r="L560" s="14" t="s">
        <v>174</v>
      </c>
      <c r="M560" s="14" t="s">
        <v>175</v>
      </c>
      <c r="N560" s="14" t="s">
        <v>176</v>
      </c>
      <c r="O560" s="15">
        <v>41974</v>
      </c>
      <c r="P560" s="13">
        <v>201412</v>
      </c>
      <c r="Q560" s="13">
        <v>0</v>
      </c>
      <c r="R560" s="16">
        <v>-54575.46</v>
      </c>
    </row>
    <row r="561" spans="1:18" x14ac:dyDescent="0.25">
      <c r="A561" s="13">
        <v>54082</v>
      </c>
      <c r="B561" s="14" t="s">
        <v>32</v>
      </c>
      <c r="C561" s="14" t="s">
        <v>180</v>
      </c>
      <c r="D561" s="14" t="s">
        <v>169</v>
      </c>
      <c r="E561" s="14" t="s">
        <v>170</v>
      </c>
      <c r="F561" s="14" t="s">
        <v>370</v>
      </c>
      <c r="G561" s="15">
        <v>36342</v>
      </c>
      <c r="H561" s="15">
        <v>36342</v>
      </c>
      <c r="I561" s="14" t="s">
        <v>57</v>
      </c>
      <c r="J561" s="14" t="s">
        <v>481</v>
      </c>
      <c r="K561" s="14" t="s">
        <v>493</v>
      </c>
      <c r="L561" s="14" t="s">
        <v>174</v>
      </c>
      <c r="M561" s="14" t="s">
        <v>175</v>
      </c>
      <c r="N561" s="14" t="s">
        <v>176</v>
      </c>
      <c r="O561" s="15">
        <v>41974</v>
      </c>
      <c r="P561" s="13">
        <v>201412</v>
      </c>
      <c r="Q561" s="13">
        <v>0</v>
      </c>
      <c r="R561" s="16">
        <v>0.01</v>
      </c>
    </row>
    <row r="562" spans="1:18" x14ac:dyDescent="0.25">
      <c r="A562" s="13">
        <v>54085</v>
      </c>
      <c r="B562" s="14" t="s">
        <v>61</v>
      </c>
      <c r="C562" s="14" t="s">
        <v>186</v>
      </c>
      <c r="D562" s="14" t="s">
        <v>169</v>
      </c>
      <c r="E562" s="14" t="s">
        <v>170</v>
      </c>
      <c r="F562" s="14" t="s">
        <v>391</v>
      </c>
      <c r="G562" s="15">
        <v>35612</v>
      </c>
      <c r="H562" s="15">
        <v>35612</v>
      </c>
      <c r="I562" s="14" t="s">
        <v>75</v>
      </c>
      <c r="J562" s="14" t="s">
        <v>481</v>
      </c>
      <c r="K562" s="14" t="s">
        <v>493</v>
      </c>
      <c r="L562" s="14" t="s">
        <v>174</v>
      </c>
      <c r="M562" s="14" t="s">
        <v>175</v>
      </c>
      <c r="N562" s="14" t="s">
        <v>176</v>
      </c>
      <c r="O562" s="15">
        <v>41974</v>
      </c>
      <c r="P562" s="13">
        <v>201412</v>
      </c>
      <c r="Q562" s="13">
        <v>0</v>
      </c>
      <c r="R562" s="16">
        <v>-11203.5</v>
      </c>
    </row>
    <row r="563" spans="1:18" x14ac:dyDescent="0.25">
      <c r="A563" s="13">
        <v>54086</v>
      </c>
      <c r="B563" s="14" t="s">
        <v>61</v>
      </c>
      <c r="C563" s="14" t="s">
        <v>186</v>
      </c>
      <c r="D563" s="14" t="s">
        <v>169</v>
      </c>
      <c r="E563" s="14" t="s">
        <v>170</v>
      </c>
      <c r="F563" s="14" t="s">
        <v>370</v>
      </c>
      <c r="G563" s="15">
        <v>36342</v>
      </c>
      <c r="H563" s="15">
        <v>36342</v>
      </c>
      <c r="I563" s="14" t="s">
        <v>75</v>
      </c>
      <c r="J563" s="14" t="s">
        <v>481</v>
      </c>
      <c r="K563" s="14" t="s">
        <v>493</v>
      </c>
      <c r="L563" s="14" t="s">
        <v>174</v>
      </c>
      <c r="M563" s="14" t="s">
        <v>175</v>
      </c>
      <c r="N563" s="14" t="s">
        <v>176</v>
      </c>
      <c r="O563" s="15">
        <v>41974</v>
      </c>
      <c r="P563" s="13">
        <v>201412</v>
      </c>
      <c r="Q563" s="13">
        <v>-2</v>
      </c>
      <c r="R563" s="16">
        <v>-103207.01</v>
      </c>
    </row>
    <row r="564" spans="1:18" x14ac:dyDescent="0.25">
      <c r="A564" s="13">
        <v>54145</v>
      </c>
      <c r="B564" s="14" t="s">
        <v>79</v>
      </c>
      <c r="C564" s="14" t="s">
        <v>168</v>
      </c>
      <c r="D564" s="14" t="s">
        <v>169</v>
      </c>
      <c r="E564" s="14" t="s">
        <v>170</v>
      </c>
      <c r="F564" s="14" t="s">
        <v>171</v>
      </c>
      <c r="G564" s="15">
        <v>28307</v>
      </c>
      <c r="H564" s="15">
        <v>28307</v>
      </c>
      <c r="I564" s="14" t="s">
        <v>116</v>
      </c>
      <c r="J564" s="14" t="s">
        <v>481</v>
      </c>
      <c r="K564" s="14" t="s">
        <v>494</v>
      </c>
      <c r="L564" s="14" t="s">
        <v>174</v>
      </c>
      <c r="M564" s="14" t="s">
        <v>175</v>
      </c>
      <c r="N564" s="14" t="s">
        <v>176</v>
      </c>
      <c r="O564" s="15">
        <v>41974</v>
      </c>
      <c r="P564" s="13">
        <v>201412</v>
      </c>
      <c r="Q564" s="13">
        <v>-1</v>
      </c>
      <c r="R564" s="16">
        <v>-155747.20000000001</v>
      </c>
    </row>
    <row r="565" spans="1:18" x14ac:dyDescent="0.25">
      <c r="A565" s="13">
        <v>54146</v>
      </c>
      <c r="B565" s="14" t="s">
        <v>79</v>
      </c>
      <c r="C565" s="14" t="s">
        <v>168</v>
      </c>
      <c r="D565" s="14" t="s">
        <v>169</v>
      </c>
      <c r="E565" s="14" t="s">
        <v>170</v>
      </c>
      <c r="F565" s="14" t="s">
        <v>177</v>
      </c>
      <c r="G565" s="15">
        <v>29037</v>
      </c>
      <c r="H565" s="15">
        <v>29037</v>
      </c>
      <c r="I565" s="14" t="s">
        <v>116</v>
      </c>
      <c r="J565" s="14" t="s">
        <v>481</v>
      </c>
      <c r="K565" s="14" t="s">
        <v>494</v>
      </c>
      <c r="L565" s="14" t="s">
        <v>174</v>
      </c>
      <c r="M565" s="14" t="s">
        <v>175</v>
      </c>
      <c r="N565" s="14" t="s">
        <v>176</v>
      </c>
      <c r="O565" s="15">
        <v>41974</v>
      </c>
      <c r="P565" s="13">
        <v>201412</v>
      </c>
      <c r="Q565" s="13">
        <v>0</v>
      </c>
      <c r="R565" s="16">
        <v>-9210.8700000000008</v>
      </c>
    </row>
    <row r="566" spans="1:18" x14ac:dyDescent="0.25">
      <c r="A566" s="13">
        <v>54147</v>
      </c>
      <c r="B566" s="14" t="s">
        <v>79</v>
      </c>
      <c r="C566" s="14" t="s">
        <v>168</v>
      </c>
      <c r="D566" s="14" t="s">
        <v>169</v>
      </c>
      <c r="E566" s="14" t="s">
        <v>170</v>
      </c>
      <c r="F566" s="14" t="s">
        <v>226</v>
      </c>
      <c r="G566" s="15">
        <v>29403</v>
      </c>
      <c r="H566" s="15">
        <v>29403</v>
      </c>
      <c r="I566" s="14" t="s">
        <v>116</v>
      </c>
      <c r="J566" s="14" t="s">
        <v>481</v>
      </c>
      <c r="K566" s="14" t="s">
        <v>494</v>
      </c>
      <c r="L566" s="14" t="s">
        <v>174</v>
      </c>
      <c r="M566" s="14" t="s">
        <v>175</v>
      </c>
      <c r="N566" s="14" t="s">
        <v>176</v>
      </c>
      <c r="O566" s="15">
        <v>41974</v>
      </c>
      <c r="P566" s="13">
        <v>201412</v>
      </c>
      <c r="Q566" s="13">
        <v>0</v>
      </c>
      <c r="R566" s="16">
        <v>-83609.02</v>
      </c>
    </row>
    <row r="567" spans="1:18" x14ac:dyDescent="0.25">
      <c r="A567" s="13">
        <v>54148</v>
      </c>
      <c r="B567" s="14" t="s">
        <v>79</v>
      </c>
      <c r="C567" s="14" t="s">
        <v>168</v>
      </c>
      <c r="D567" s="14" t="s">
        <v>169</v>
      </c>
      <c r="E567" s="14" t="s">
        <v>170</v>
      </c>
      <c r="F567" s="14" t="s">
        <v>251</v>
      </c>
      <c r="G567" s="15">
        <v>33786</v>
      </c>
      <c r="H567" s="15">
        <v>33786</v>
      </c>
      <c r="I567" s="14" t="s">
        <v>116</v>
      </c>
      <c r="J567" s="14" t="s">
        <v>481</v>
      </c>
      <c r="K567" s="14" t="s">
        <v>494</v>
      </c>
      <c r="L567" s="14" t="s">
        <v>174</v>
      </c>
      <c r="M567" s="14" t="s">
        <v>175</v>
      </c>
      <c r="N567" s="14" t="s">
        <v>176</v>
      </c>
      <c r="O567" s="15">
        <v>41974</v>
      </c>
      <c r="P567" s="13">
        <v>201412</v>
      </c>
      <c r="Q567" s="13">
        <v>0</v>
      </c>
      <c r="R567" s="16">
        <v>-1534.37</v>
      </c>
    </row>
    <row r="568" spans="1:18" x14ac:dyDescent="0.25">
      <c r="A568" s="13">
        <v>54168</v>
      </c>
      <c r="B568" s="14" t="s">
        <v>32</v>
      </c>
      <c r="C568" s="14" t="s">
        <v>180</v>
      </c>
      <c r="D568" s="14" t="s">
        <v>169</v>
      </c>
      <c r="E568" s="14" t="s">
        <v>170</v>
      </c>
      <c r="F568" s="14" t="s">
        <v>181</v>
      </c>
      <c r="G568" s="15">
        <v>28672</v>
      </c>
      <c r="H568" s="15">
        <v>28672</v>
      </c>
      <c r="I568" s="14" t="s">
        <v>57</v>
      </c>
      <c r="J568" s="14" t="s">
        <v>481</v>
      </c>
      <c r="K568" s="14" t="s">
        <v>495</v>
      </c>
      <c r="L568" s="14" t="s">
        <v>174</v>
      </c>
      <c r="M568" s="14" t="s">
        <v>175</v>
      </c>
      <c r="N568" s="14" t="s">
        <v>176</v>
      </c>
      <c r="O568" s="15">
        <v>41974</v>
      </c>
      <c r="P568" s="13">
        <v>201412</v>
      </c>
      <c r="Q568" s="17">
        <v>-8175</v>
      </c>
      <c r="R568" s="16">
        <v>-286653.86</v>
      </c>
    </row>
    <row r="569" spans="1:18" x14ac:dyDescent="0.25">
      <c r="A569" s="13">
        <v>54169</v>
      </c>
      <c r="B569" s="14" t="s">
        <v>61</v>
      </c>
      <c r="C569" s="14" t="s">
        <v>186</v>
      </c>
      <c r="D569" s="14" t="s">
        <v>169</v>
      </c>
      <c r="E569" s="14" t="s">
        <v>170</v>
      </c>
      <c r="F569" s="14" t="s">
        <v>171</v>
      </c>
      <c r="G569" s="15">
        <v>28307</v>
      </c>
      <c r="H569" s="15">
        <v>28307</v>
      </c>
      <c r="I569" s="14" t="s">
        <v>75</v>
      </c>
      <c r="J569" s="14" t="s">
        <v>481</v>
      </c>
      <c r="K569" s="14" t="s">
        <v>495</v>
      </c>
      <c r="L569" s="14" t="s">
        <v>174</v>
      </c>
      <c r="M569" s="14" t="s">
        <v>175</v>
      </c>
      <c r="N569" s="14" t="s">
        <v>176</v>
      </c>
      <c r="O569" s="15">
        <v>41974</v>
      </c>
      <c r="P569" s="13">
        <v>201412</v>
      </c>
      <c r="Q569" s="17">
        <v>-8175</v>
      </c>
      <c r="R569" s="16">
        <v>-286653.77</v>
      </c>
    </row>
    <row r="570" spans="1:18" x14ac:dyDescent="0.25">
      <c r="A570" s="13">
        <v>54193</v>
      </c>
      <c r="B570" s="14" t="s">
        <v>32</v>
      </c>
      <c r="C570" s="14" t="s">
        <v>180</v>
      </c>
      <c r="D570" s="14" t="s">
        <v>169</v>
      </c>
      <c r="E570" s="14" t="s">
        <v>170</v>
      </c>
      <c r="F570" s="14" t="s">
        <v>181</v>
      </c>
      <c r="G570" s="15">
        <v>28672</v>
      </c>
      <c r="H570" s="15">
        <v>28672</v>
      </c>
      <c r="I570" s="14" t="s">
        <v>57</v>
      </c>
      <c r="J570" s="14" t="s">
        <v>481</v>
      </c>
      <c r="K570" s="14" t="s">
        <v>496</v>
      </c>
      <c r="L570" s="14" t="s">
        <v>174</v>
      </c>
      <c r="M570" s="14" t="s">
        <v>175</v>
      </c>
      <c r="N570" s="14" t="s">
        <v>176</v>
      </c>
      <c r="O570" s="15">
        <v>41974</v>
      </c>
      <c r="P570" s="13">
        <v>201412</v>
      </c>
      <c r="Q570" s="17">
        <v>-3633</v>
      </c>
      <c r="R570" s="16">
        <v>-73225.47</v>
      </c>
    </row>
    <row r="571" spans="1:18" x14ac:dyDescent="0.25">
      <c r="A571" s="13">
        <v>54194</v>
      </c>
      <c r="B571" s="14" t="s">
        <v>32</v>
      </c>
      <c r="C571" s="14" t="s">
        <v>180</v>
      </c>
      <c r="D571" s="14" t="s">
        <v>169</v>
      </c>
      <c r="E571" s="14" t="s">
        <v>170</v>
      </c>
      <c r="F571" s="14" t="s">
        <v>226</v>
      </c>
      <c r="G571" s="15">
        <v>29403</v>
      </c>
      <c r="H571" s="15">
        <v>29403</v>
      </c>
      <c r="I571" s="14" t="s">
        <v>57</v>
      </c>
      <c r="J571" s="14" t="s">
        <v>481</v>
      </c>
      <c r="K571" s="14" t="s">
        <v>496</v>
      </c>
      <c r="L571" s="14" t="s">
        <v>174</v>
      </c>
      <c r="M571" s="14" t="s">
        <v>175</v>
      </c>
      <c r="N571" s="14" t="s">
        <v>176</v>
      </c>
      <c r="O571" s="15">
        <v>41974</v>
      </c>
      <c r="P571" s="13">
        <v>201412</v>
      </c>
      <c r="Q571" s="13">
        <v>0</v>
      </c>
      <c r="R571" s="16">
        <v>-67250.86</v>
      </c>
    </row>
    <row r="572" spans="1:18" x14ac:dyDescent="0.25">
      <c r="A572" s="13">
        <v>54195</v>
      </c>
      <c r="B572" s="14" t="s">
        <v>32</v>
      </c>
      <c r="C572" s="14" t="s">
        <v>180</v>
      </c>
      <c r="D572" s="14" t="s">
        <v>169</v>
      </c>
      <c r="E572" s="14" t="s">
        <v>170</v>
      </c>
      <c r="F572" s="14" t="s">
        <v>200</v>
      </c>
      <c r="G572" s="15">
        <v>30498</v>
      </c>
      <c r="H572" s="15">
        <v>30498</v>
      </c>
      <c r="I572" s="14" t="s">
        <v>57</v>
      </c>
      <c r="J572" s="14" t="s">
        <v>481</v>
      </c>
      <c r="K572" s="14" t="s">
        <v>496</v>
      </c>
      <c r="L572" s="14" t="s">
        <v>174</v>
      </c>
      <c r="M572" s="14" t="s">
        <v>175</v>
      </c>
      <c r="N572" s="14" t="s">
        <v>176</v>
      </c>
      <c r="O572" s="15">
        <v>41974</v>
      </c>
      <c r="P572" s="13">
        <v>201412</v>
      </c>
      <c r="Q572" s="13">
        <v>0</v>
      </c>
      <c r="R572" s="16">
        <v>-24855.46</v>
      </c>
    </row>
    <row r="573" spans="1:18" x14ac:dyDescent="0.25">
      <c r="A573" s="13">
        <v>54196</v>
      </c>
      <c r="B573" s="14" t="s">
        <v>61</v>
      </c>
      <c r="C573" s="14" t="s">
        <v>186</v>
      </c>
      <c r="D573" s="14" t="s">
        <v>169</v>
      </c>
      <c r="E573" s="14" t="s">
        <v>170</v>
      </c>
      <c r="F573" s="14" t="s">
        <v>171</v>
      </c>
      <c r="G573" s="15">
        <v>28307</v>
      </c>
      <c r="H573" s="15">
        <v>28307</v>
      </c>
      <c r="I573" s="14" t="s">
        <v>75</v>
      </c>
      <c r="J573" s="14" t="s">
        <v>481</v>
      </c>
      <c r="K573" s="14" t="s">
        <v>496</v>
      </c>
      <c r="L573" s="14" t="s">
        <v>174</v>
      </c>
      <c r="M573" s="14" t="s">
        <v>175</v>
      </c>
      <c r="N573" s="14" t="s">
        <v>176</v>
      </c>
      <c r="O573" s="15">
        <v>41974</v>
      </c>
      <c r="P573" s="13">
        <v>201412</v>
      </c>
      <c r="Q573" s="17">
        <v>-3633</v>
      </c>
      <c r="R573" s="16">
        <v>-67200.460000000006</v>
      </c>
    </row>
    <row r="574" spans="1:18" x14ac:dyDescent="0.25">
      <c r="A574" s="13">
        <v>54197</v>
      </c>
      <c r="B574" s="14" t="s">
        <v>61</v>
      </c>
      <c r="C574" s="14" t="s">
        <v>186</v>
      </c>
      <c r="D574" s="14" t="s">
        <v>169</v>
      </c>
      <c r="E574" s="14" t="s">
        <v>170</v>
      </c>
      <c r="F574" s="14" t="s">
        <v>226</v>
      </c>
      <c r="G574" s="15">
        <v>29403</v>
      </c>
      <c r="H574" s="15">
        <v>29403</v>
      </c>
      <c r="I574" s="14" t="s">
        <v>75</v>
      </c>
      <c r="J574" s="14" t="s">
        <v>481</v>
      </c>
      <c r="K574" s="14" t="s">
        <v>496</v>
      </c>
      <c r="L574" s="14" t="s">
        <v>174</v>
      </c>
      <c r="M574" s="14" t="s">
        <v>175</v>
      </c>
      <c r="N574" s="14" t="s">
        <v>176</v>
      </c>
      <c r="O574" s="15">
        <v>41974</v>
      </c>
      <c r="P574" s="13">
        <v>201412</v>
      </c>
      <c r="Q574" s="13">
        <v>0</v>
      </c>
      <c r="R574" s="16">
        <v>-67250.84</v>
      </c>
    </row>
    <row r="575" spans="1:18" x14ac:dyDescent="0.25">
      <c r="A575" s="13">
        <v>54198</v>
      </c>
      <c r="B575" s="14" t="s">
        <v>61</v>
      </c>
      <c r="C575" s="14" t="s">
        <v>186</v>
      </c>
      <c r="D575" s="14" t="s">
        <v>169</v>
      </c>
      <c r="E575" s="14" t="s">
        <v>170</v>
      </c>
      <c r="F575" s="14" t="s">
        <v>200</v>
      </c>
      <c r="G575" s="15">
        <v>30498</v>
      </c>
      <c r="H575" s="15">
        <v>30498</v>
      </c>
      <c r="I575" s="14" t="s">
        <v>75</v>
      </c>
      <c r="J575" s="14" t="s">
        <v>481</v>
      </c>
      <c r="K575" s="14" t="s">
        <v>496</v>
      </c>
      <c r="L575" s="14" t="s">
        <v>174</v>
      </c>
      <c r="M575" s="14" t="s">
        <v>175</v>
      </c>
      <c r="N575" s="14" t="s">
        <v>176</v>
      </c>
      <c r="O575" s="15">
        <v>41974</v>
      </c>
      <c r="P575" s="13">
        <v>201412</v>
      </c>
      <c r="Q575" s="13">
        <v>0</v>
      </c>
      <c r="R575" s="16">
        <v>-24855.46</v>
      </c>
    </row>
    <row r="576" spans="1:18" x14ac:dyDescent="0.25">
      <c r="A576" s="13">
        <v>54211</v>
      </c>
      <c r="B576" s="14" t="s">
        <v>79</v>
      </c>
      <c r="C576" s="14" t="s">
        <v>168</v>
      </c>
      <c r="D576" s="14" t="s">
        <v>169</v>
      </c>
      <c r="E576" s="14" t="s">
        <v>170</v>
      </c>
      <c r="F576" s="14" t="s">
        <v>171</v>
      </c>
      <c r="G576" s="15">
        <v>28307</v>
      </c>
      <c r="H576" s="15">
        <v>28307</v>
      </c>
      <c r="I576" s="14" t="s">
        <v>116</v>
      </c>
      <c r="J576" s="14" t="s">
        <v>481</v>
      </c>
      <c r="K576" s="14" t="s">
        <v>497</v>
      </c>
      <c r="L576" s="14" t="s">
        <v>174</v>
      </c>
      <c r="M576" s="14" t="s">
        <v>175</v>
      </c>
      <c r="N576" s="14" t="s">
        <v>176</v>
      </c>
      <c r="O576" s="15">
        <v>41974</v>
      </c>
      <c r="P576" s="13">
        <v>201412</v>
      </c>
      <c r="Q576" s="13">
        <v>0</v>
      </c>
      <c r="R576" s="16">
        <v>-119371.15</v>
      </c>
    </row>
    <row r="577" spans="1:18" x14ac:dyDescent="0.25">
      <c r="A577" s="13">
        <v>54212</v>
      </c>
      <c r="B577" s="14" t="s">
        <v>32</v>
      </c>
      <c r="C577" s="14" t="s">
        <v>180</v>
      </c>
      <c r="D577" s="14" t="s">
        <v>169</v>
      </c>
      <c r="E577" s="14" t="s">
        <v>170</v>
      </c>
      <c r="F577" s="14" t="s">
        <v>181</v>
      </c>
      <c r="G577" s="15">
        <v>28672</v>
      </c>
      <c r="H577" s="15">
        <v>28672</v>
      </c>
      <c r="I577" s="14" t="s">
        <v>57</v>
      </c>
      <c r="J577" s="14" t="s">
        <v>481</v>
      </c>
      <c r="K577" s="14" t="s">
        <v>497</v>
      </c>
      <c r="L577" s="14" t="s">
        <v>174</v>
      </c>
      <c r="M577" s="14" t="s">
        <v>175</v>
      </c>
      <c r="N577" s="14" t="s">
        <v>176</v>
      </c>
      <c r="O577" s="15">
        <v>41974</v>
      </c>
      <c r="P577" s="13">
        <v>201412</v>
      </c>
      <c r="Q577" s="17">
        <v>-14677</v>
      </c>
      <c r="R577" s="16">
        <v>-34397.599999999999</v>
      </c>
    </row>
    <row r="578" spans="1:18" x14ac:dyDescent="0.25">
      <c r="A578" s="13">
        <v>54213</v>
      </c>
      <c r="B578" s="14" t="s">
        <v>61</v>
      </c>
      <c r="C578" s="14" t="s">
        <v>186</v>
      </c>
      <c r="D578" s="14" t="s">
        <v>169</v>
      </c>
      <c r="E578" s="14" t="s">
        <v>170</v>
      </c>
      <c r="F578" s="14" t="s">
        <v>171</v>
      </c>
      <c r="G578" s="15">
        <v>28307</v>
      </c>
      <c r="H578" s="15">
        <v>28307</v>
      </c>
      <c r="I578" s="14" t="s">
        <v>75</v>
      </c>
      <c r="J578" s="14" t="s">
        <v>481</v>
      </c>
      <c r="K578" s="14" t="s">
        <v>497</v>
      </c>
      <c r="L578" s="14" t="s">
        <v>174</v>
      </c>
      <c r="M578" s="14" t="s">
        <v>175</v>
      </c>
      <c r="N578" s="14" t="s">
        <v>176</v>
      </c>
      <c r="O578" s="15">
        <v>41974</v>
      </c>
      <c r="P578" s="13">
        <v>201412</v>
      </c>
      <c r="Q578" s="17">
        <v>-14677</v>
      </c>
      <c r="R578" s="16">
        <v>-34397.589999999997</v>
      </c>
    </row>
    <row r="579" spans="1:18" x14ac:dyDescent="0.25">
      <c r="A579" s="13">
        <v>54228</v>
      </c>
      <c r="B579" s="14" t="s">
        <v>32</v>
      </c>
      <c r="C579" s="14" t="s">
        <v>180</v>
      </c>
      <c r="D579" s="14" t="s">
        <v>169</v>
      </c>
      <c r="E579" s="14" t="s">
        <v>170</v>
      </c>
      <c r="F579" s="14" t="s">
        <v>181</v>
      </c>
      <c r="G579" s="15">
        <v>28672</v>
      </c>
      <c r="H579" s="15">
        <v>28672</v>
      </c>
      <c r="I579" s="14" t="s">
        <v>57</v>
      </c>
      <c r="J579" s="14" t="s">
        <v>481</v>
      </c>
      <c r="K579" s="14" t="s">
        <v>498</v>
      </c>
      <c r="L579" s="14" t="s">
        <v>174</v>
      </c>
      <c r="M579" s="14" t="s">
        <v>175</v>
      </c>
      <c r="N579" s="14" t="s">
        <v>176</v>
      </c>
      <c r="O579" s="15">
        <v>41974</v>
      </c>
      <c r="P579" s="13">
        <v>201412</v>
      </c>
      <c r="Q579" s="13">
        <v>-3</v>
      </c>
      <c r="R579" s="16">
        <v>-212030.76</v>
      </c>
    </row>
    <row r="580" spans="1:18" x14ac:dyDescent="0.25">
      <c r="A580" s="13">
        <v>54229</v>
      </c>
      <c r="B580" s="14" t="s">
        <v>61</v>
      </c>
      <c r="C580" s="14" t="s">
        <v>186</v>
      </c>
      <c r="D580" s="14" t="s">
        <v>169</v>
      </c>
      <c r="E580" s="14" t="s">
        <v>170</v>
      </c>
      <c r="F580" s="14" t="s">
        <v>171</v>
      </c>
      <c r="G580" s="15">
        <v>28307</v>
      </c>
      <c r="H580" s="15">
        <v>28307</v>
      </c>
      <c r="I580" s="14" t="s">
        <v>75</v>
      </c>
      <c r="J580" s="14" t="s">
        <v>481</v>
      </c>
      <c r="K580" s="14" t="s">
        <v>498</v>
      </c>
      <c r="L580" s="14" t="s">
        <v>174</v>
      </c>
      <c r="M580" s="14" t="s">
        <v>175</v>
      </c>
      <c r="N580" s="14" t="s">
        <v>176</v>
      </c>
      <c r="O580" s="15">
        <v>41974</v>
      </c>
      <c r="P580" s="13">
        <v>201412</v>
      </c>
      <c r="Q580" s="13">
        <v>-3</v>
      </c>
      <c r="R580" s="16">
        <v>-215461.04</v>
      </c>
    </row>
    <row r="581" spans="1:18" x14ac:dyDescent="0.25">
      <c r="A581" s="13">
        <v>54252</v>
      </c>
      <c r="B581" s="14" t="s">
        <v>79</v>
      </c>
      <c r="C581" s="14" t="s">
        <v>168</v>
      </c>
      <c r="D581" s="14" t="s">
        <v>169</v>
      </c>
      <c r="E581" s="14" t="s">
        <v>170</v>
      </c>
      <c r="F581" s="14" t="s">
        <v>171</v>
      </c>
      <c r="G581" s="15">
        <v>28307</v>
      </c>
      <c r="H581" s="15">
        <v>28307</v>
      </c>
      <c r="I581" s="14" t="s">
        <v>116</v>
      </c>
      <c r="J581" s="14" t="s">
        <v>481</v>
      </c>
      <c r="K581" s="14" t="s">
        <v>499</v>
      </c>
      <c r="L581" s="14" t="s">
        <v>174</v>
      </c>
      <c r="M581" s="14" t="s">
        <v>175</v>
      </c>
      <c r="N581" s="14" t="s">
        <v>176</v>
      </c>
      <c r="O581" s="15">
        <v>41974</v>
      </c>
      <c r="P581" s="13">
        <v>201412</v>
      </c>
      <c r="Q581" s="13">
        <v>-1</v>
      </c>
      <c r="R581" s="16">
        <v>-328016.89</v>
      </c>
    </row>
    <row r="582" spans="1:18" x14ac:dyDescent="0.25">
      <c r="A582" s="13">
        <v>54253</v>
      </c>
      <c r="B582" s="14" t="s">
        <v>79</v>
      </c>
      <c r="C582" s="14" t="s">
        <v>168</v>
      </c>
      <c r="D582" s="14" t="s">
        <v>169</v>
      </c>
      <c r="E582" s="14" t="s">
        <v>170</v>
      </c>
      <c r="F582" s="14" t="s">
        <v>250</v>
      </c>
      <c r="G582" s="15">
        <v>31594</v>
      </c>
      <c r="H582" s="15">
        <v>31594</v>
      </c>
      <c r="I582" s="14" t="s">
        <v>116</v>
      </c>
      <c r="J582" s="14" t="s">
        <v>481</v>
      </c>
      <c r="K582" s="14" t="s">
        <v>499</v>
      </c>
      <c r="L582" s="14" t="s">
        <v>174</v>
      </c>
      <c r="M582" s="14" t="s">
        <v>175</v>
      </c>
      <c r="N582" s="14" t="s">
        <v>176</v>
      </c>
      <c r="O582" s="15">
        <v>41974</v>
      </c>
      <c r="P582" s="13">
        <v>201412</v>
      </c>
      <c r="Q582" s="13">
        <v>0</v>
      </c>
      <c r="R582" s="16">
        <v>-21098.7</v>
      </c>
    </row>
    <row r="583" spans="1:18" x14ac:dyDescent="0.25">
      <c r="A583" s="13">
        <v>54254</v>
      </c>
      <c r="B583" s="14" t="s">
        <v>32</v>
      </c>
      <c r="C583" s="14" t="s">
        <v>180</v>
      </c>
      <c r="D583" s="14" t="s">
        <v>169</v>
      </c>
      <c r="E583" s="14" t="s">
        <v>170</v>
      </c>
      <c r="F583" s="14" t="s">
        <v>181</v>
      </c>
      <c r="G583" s="15">
        <v>28672</v>
      </c>
      <c r="H583" s="15">
        <v>28672</v>
      </c>
      <c r="I583" s="14" t="s">
        <v>57</v>
      </c>
      <c r="J583" s="14" t="s">
        <v>481</v>
      </c>
      <c r="K583" s="14" t="s">
        <v>499</v>
      </c>
      <c r="L583" s="14" t="s">
        <v>174</v>
      </c>
      <c r="M583" s="14" t="s">
        <v>175</v>
      </c>
      <c r="N583" s="14" t="s">
        <v>176</v>
      </c>
      <c r="O583" s="15">
        <v>41974</v>
      </c>
      <c r="P583" s="13">
        <v>201412</v>
      </c>
      <c r="Q583" s="13">
        <v>-4</v>
      </c>
      <c r="R583" s="16">
        <v>-3283959.59</v>
      </c>
    </row>
    <row r="584" spans="1:18" x14ac:dyDescent="0.25">
      <c r="A584" s="13">
        <v>54255</v>
      </c>
      <c r="B584" s="14" t="s">
        <v>32</v>
      </c>
      <c r="C584" s="14" t="s">
        <v>180</v>
      </c>
      <c r="D584" s="14" t="s">
        <v>169</v>
      </c>
      <c r="E584" s="14" t="s">
        <v>170</v>
      </c>
      <c r="F584" s="14" t="s">
        <v>199</v>
      </c>
      <c r="G584" s="15">
        <v>30133</v>
      </c>
      <c r="H584" s="15">
        <v>30133</v>
      </c>
      <c r="I584" s="14" t="s">
        <v>57</v>
      </c>
      <c r="J584" s="14" t="s">
        <v>481</v>
      </c>
      <c r="K584" s="14" t="s">
        <v>499</v>
      </c>
      <c r="L584" s="14" t="s">
        <v>174</v>
      </c>
      <c r="M584" s="14" t="s">
        <v>175</v>
      </c>
      <c r="N584" s="14" t="s">
        <v>176</v>
      </c>
      <c r="O584" s="15">
        <v>41974</v>
      </c>
      <c r="P584" s="13">
        <v>201412</v>
      </c>
      <c r="Q584" s="13">
        <v>0</v>
      </c>
      <c r="R584" s="16">
        <v>-6328.84</v>
      </c>
    </row>
    <row r="585" spans="1:18" x14ac:dyDescent="0.25">
      <c r="A585" s="13">
        <v>54256</v>
      </c>
      <c r="B585" s="14" t="s">
        <v>32</v>
      </c>
      <c r="C585" s="14" t="s">
        <v>180</v>
      </c>
      <c r="D585" s="14" t="s">
        <v>169</v>
      </c>
      <c r="E585" s="14" t="s">
        <v>170</v>
      </c>
      <c r="F585" s="14" t="s">
        <v>250</v>
      </c>
      <c r="G585" s="15">
        <v>31594</v>
      </c>
      <c r="H585" s="15">
        <v>31594</v>
      </c>
      <c r="I585" s="14" t="s">
        <v>57</v>
      </c>
      <c r="J585" s="14" t="s">
        <v>481</v>
      </c>
      <c r="K585" s="14" t="s">
        <v>499</v>
      </c>
      <c r="L585" s="14" t="s">
        <v>174</v>
      </c>
      <c r="M585" s="14" t="s">
        <v>175</v>
      </c>
      <c r="N585" s="14" t="s">
        <v>176</v>
      </c>
      <c r="O585" s="15">
        <v>41974</v>
      </c>
      <c r="P585" s="13">
        <v>201412</v>
      </c>
      <c r="Q585" s="13">
        <v>0</v>
      </c>
      <c r="R585" s="16">
        <v>-19175.09</v>
      </c>
    </row>
    <row r="586" spans="1:18" x14ac:dyDescent="0.25">
      <c r="A586" s="13">
        <v>54257</v>
      </c>
      <c r="B586" s="14" t="s">
        <v>61</v>
      </c>
      <c r="C586" s="14" t="s">
        <v>186</v>
      </c>
      <c r="D586" s="14" t="s">
        <v>169</v>
      </c>
      <c r="E586" s="14" t="s">
        <v>170</v>
      </c>
      <c r="F586" s="14" t="s">
        <v>171</v>
      </c>
      <c r="G586" s="15">
        <v>28307</v>
      </c>
      <c r="H586" s="15">
        <v>28307</v>
      </c>
      <c r="I586" s="14" t="s">
        <v>75</v>
      </c>
      <c r="J586" s="14" t="s">
        <v>481</v>
      </c>
      <c r="K586" s="14" t="s">
        <v>499</v>
      </c>
      <c r="L586" s="14" t="s">
        <v>174</v>
      </c>
      <c r="M586" s="14" t="s">
        <v>175</v>
      </c>
      <c r="N586" s="14" t="s">
        <v>176</v>
      </c>
      <c r="O586" s="15">
        <v>41974</v>
      </c>
      <c r="P586" s="13">
        <v>201412</v>
      </c>
      <c r="Q586" s="13">
        <v>-4</v>
      </c>
      <c r="R586" s="16">
        <v>-3288071.28</v>
      </c>
    </row>
    <row r="587" spans="1:18" x14ac:dyDescent="0.25">
      <c r="A587" s="13">
        <v>54258</v>
      </c>
      <c r="B587" s="14" t="s">
        <v>61</v>
      </c>
      <c r="C587" s="14" t="s">
        <v>186</v>
      </c>
      <c r="D587" s="14" t="s">
        <v>169</v>
      </c>
      <c r="E587" s="14" t="s">
        <v>170</v>
      </c>
      <c r="F587" s="14" t="s">
        <v>199</v>
      </c>
      <c r="G587" s="15">
        <v>30133</v>
      </c>
      <c r="H587" s="15">
        <v>30133</v>
      </c>
      <c r="I587" s="14" t="s">
        <v>75</v>
      </c>
      <c r="J587" s="14" t="s">
        <v>481</v>
      </c>
      <c r="K587" s="14" t="s">
        <v>499</v>
      </c>
      <c r="L587" s="14" t="s">
        <v>174</v>
      </c>
      <c r="M587" s="14" t="s">
        <v>175</v>
      </c>
      <c r="N587" s="14" t="s">
        <v>176</v>
      </c>
      <c r="O587" s="15">
        <v>41974</v>
      </c>
      <c r="P587" s="13">
        <v>201412</v>
      </c>
      <c r="Q587" s="13">
        <v>0</v>
      </c>
      <c r="R587" s="16">
        <v>-6328.85</v>
      </c>
    </row>
    <row r="588" spans="1:18" x14ac:dyDescent="0.25">
      <c r="A588" s="13">
        <v>54259</v>
      </c>
      <c r="B588" s="14" t="s">
        <v>61</v>
      </c>
      <c r="C588" s="14" t="s">
        <v>186</v>
      </c>
      <c r="D588" s="14" t="s">
        <v>169</v>
      </c>
      <c r="E588" s="14" t="s">
        <v>170</v>
      </c>
      <c r="F588" s="14" t="s">
        <v>250</v>
      </c>
      <c r="G588" s="15">
        <v>31594</v>
      </c>
      <c r="H588" s="15">
        <v>31594</v>
      </c>
      <c r="I588" s="14" t="s">
        <v>75</v>
      </c>
      <c r="J588" s="14" t="s">
        <v>481</v>
      </c>
      <c r="K588" s="14" t="s">
        <v>499</v>
      </c>
      <c r="L588" s="14" t="s">
        <v>174</v>
      </c>
      <c r="M588" s="14" t="s">
        <v>175</v>
      </c>
      <c r="N588" s="14" t="s">
        <v>176</v>
      </c>
      <c r="O588" s="15">
        <v>41974</v>
      </c>
      <c r="P588" s="13">
        <v>201412</v>
      </c>
      <c r="Q588" s="13">
        <v>0</v>
      </c>
      <c r="R588" s="16">
        <v>-19175.080000000002</v>
      </c>
    </row>
    <row r="589" spans="1:18" x14ac:dyDescent="0.25">
      <c r="A589" s="13">
        <v>54269</v>
      </c>
      <c r="B589" s="14" t="s">
        <v>32</v>
      </c>
      <c r="C589" s="14" t="s">
        <v>180</v>
      </c>
      <c r="D589" s="14" t="s">
        <v>169</v>
      </c>
      <c r="E589" s="14" t="s">
        <v>170</v>
      </c>
      <c r="F589" s="14" t="s">
        <v>181</v>
      </c>
      <c r="G589" s="15">
        <v>28672</v>
      </c>
      <c r="H589" s="15">
        <v>28672</v>
      </c>
      <c r="I589" s="14" t="s">
        <v>57</v>
      </c>
      <c r="J589" s="14" t="s">
        <v>481</v>
      </c>
      <c r="K589" s="14" t="s">
        <v>500</v>
      </c>
      <c r="L589" s="14" t="s">
        <v>174</v>
      </c>
      <c r="M589" s="14" t="s">
        <v>175</v>
      </c>
      <c r="N589" s="14" t="s">
        <v>176</v>
      </c>
      <c r="O589" s="15">
        <v>41974</v>
      </c>
      <c r="P589" s="13">
        <v>201412</v>
      </c>
      <c r="Q589" s="13">
        <v>-1</v>
      </c>
      <c r="R589" s="16">
        <v>-29648.93</v>
      </c>
    </row>
    <row r="590" spans="1:18" x14ac:dyDescent="0.25">
      <c r="A590" s="13">
        <v>54270</v>
      </c>
      <c r="B590" s="14" t="s">
        <v>61</v>
      </c>
      <c r="C590" s="14" t="s">
        <v>186</v>
      </c>
      <c r="D590" s="14" t="s">
        <v>169</v>
      </c>
      <c r="E590" s="14" t="s">
        <v>170</v>
      </c>
      <c r="F590" s="14" t="s">
        <v>171</v>
      </c>
      <c r="G590" s="15">
        <v>28307</v>
      </c>
      <c r="H590" s="15">
        <v>28307</v>
      </c>
      <c r="I590" s="14" t="s">
        <v>75</v>
      </c>
      <c r="J590" s="14" t="s">
        <v>481</v>
      </c>
      <c r="K590" s="14" t="s">
        <v>500</v>
      </c>
      <c r="L590" s="14" t="s">
        <v>174</v>
      </c>
      <c r="M590" s="14" t="s">
        <v>175</v>
      </c>
      <c r="N590" s="14" t="s">
        <v>176</v>
      </c>
      <c r="O590" s="15">
        <v>41974</v>
      </c>
      <c r="P590" s="13">
        <v>201412</v>
      </c>
      <c r="Q590" s="13">
        <v>-4</v>
      </c>
      <c r="R590" s="16">
        <v>-109406.91</v>
      </c>
    </row>
    <row r="591" spans="1:18" x14ac:dyDescent="0.25">
      <c r="A591" s="13">
        <v>54288</v>
      </c>
      <c r="B591" s="14" t="s">
        <v>32</v>
      </c>
      <c r="C591" s="14" t="s">
        <v>180</v>
      </c>
      <c r="D591" s="14" t="s">
        <v>169</v>
      </c>
      <c r="E591" s="14" t="s">
        <v>170</v>
      </c>
      <c r="F591" s="14" t="s">
        <v>181</v>
      </c>
      <c r="G591" s="15">
        <v>28672</v>
      </c>
      <c r="H591" s="15">
        <v>28672</v>
      </c>
      <c r="I591" s="14" t="s">
        <v>57</v>
      </c>
      <c r="J591" s="14" t="s">
        <v>481</v>
      </c>
      <c r="K591" s="14" t="s">
        <v>501</v>
      </c>
      <c r="L591" s="14" t="s">
        <v>174</v>
      </c>
      <c r="M591" s="14" t="s">
        <v>175</v>
      </c>
      <c r="N591" s="14" t="s">
        <v>176</v>
      </c>
      <c r="O591" s="15">
        <v>41974</v>
      </c>
      <c r="P591" s="13">
        <v>201412</v>
      </c>
      <c r="Q591" s="13">
        <v>0</v>
      </c>
      <c r="R591" s="16">
        <v>-20825.02</v>
      </c>
    </row>
    <row r="592" spans="1:18" x14ac:dyDescent="0.25">
      <c r="A592" s="13">
        <v>54324</v>
      </c>
      <c r="B592" s="14" t="s">
        <v>32</v>
      </c>
      <c r="C592" s="14" t="s">
        <v>180</v>
      </c>
      <c r="D592" s="14" t="s">
        <v>169</v>
      </c>
      <c r="E592" s="14" t="s">
        <v>170</v>
      </c>
      <c r="F592" s="14" t="s">
        <v>181</v>
      </c>
      <c r="G592" s="15">
        <v>28672</v>
      </c>
      <c r="H592" s="15">
        <v>28672</v>
      </c>
      <c r="I592" s="14" t="s">
        <v>57</v>
      </c>
      <c r="J592" s="14" t="s">
        <v>481</v>
      </c>
      <c r="K592" s="14" t="s">
        <v>502</v>
      </c>
      <c r="L592" s="14" t="s">
        <v>174</v>
      </c>
      <c r="M592" s="14" t="s">
        <v>175</v>
      </c>
      <c r="N592" s="14" t="s">
        <v>176</v>
      </c>
      <c r="O592" s="15">
        <v>41974</v>
      </c>
      <c r="P592" s="13">
        <v>201412</v>
      </c>
      <c r="Q592" s="17">
        <v>-8385</v>
      </c>
      <c r="R592" s="16">
        <v>-122269.67</v>
      </c>
    </row>
    <row r="593" spans="1:18" x14ac:dyDescent="0.25">
      <c r="A593" s="13">
        <v>54325</v>
      </c>
      <c r="B593" s="14" t="s">
        <v>32</v>
      </c>
      <c r="C593" s="14" t="s">
        <v>180</v>
      </c>
      <c r="D593" s="14" t="s">
        <v>169</v>
      </c>
      <c r="E593" s="14" t="s">
        <v>170</v>
      </c>
      <c r="F593" s="14" t="s">
        <v>199</v>
      </c>
      <c r="G593" s="15">
        <v>30133</v>
      </c>
      <c r="H593" s="15">
        <v>30133</v>
      </c>
      <c r="I593" s="14" t="s">
        <v>57</v>
      </c>
      <c r="J593" s="14" t="s">
        <v>481</v>
      </c>
      <c r="K593" s="14" t="s">
        <v>502</v>
      </c>
      <c r="L593" s="14" t="s">
        <v>174</v>
      </c>
      <c r="M593" s="14" t="s">
        <v>175</v>
      </c>
      <c r="N593" s="14" t="s">
        <v>176</v>
      </c>
      <c r="O593" s="15">
        <v>41974</v>
      </c>
      <c r="P593" s="13">
        <v>201412</v>
      </c>
      <c r="Q593" s="13">
        <v>0</v>
      </c>
      <c r="R593" s="16">
        <v>-31555.51</v>
      </c>
    </row>
    <row r="594" spans="1:18" x14ac:dyDescent="0.25">
      <c r="A594" s="13">
        <v>54326</v>
      </c>
      <c r="B594" s="14" t="s">
        <v>61</v>
      </c>
      <c r="C594" s="14" t="s">
        <v>186</v>
      </c>
      <c r="D594" s="14" t="s">
        <v>169</v>
      </c>
      <c r="E594" s="14" t="s">
        <v>170</v>
      </c>
      <c r="F594" s="14" t="s">
        <v>171</v>
      </c>
      <c r="G594" s="15">
        <v>28307</v>
      </c>
      <c r="H594" s="15">
        <v>28307</v>
      </c>
      <c r="I594" s="14" t="s">
        <v>75</v>
      </c>
      <c r="J594" s="14" t="s">
        <v>481</v>
      </c>
      <c r="K594" s="14" t="s">
        <v>502</v>
      </c>
      <c r="L594" s="14" t="s">
        <v>174</v>
      </c>
      <c r="M594" s="14" t="s">
        <v>175</v>
      </c>
      <c r="N594" s="14" t="s">
        <v>176</v>
      </c>
      <c r="O594" s="15">
        <v>41974</v>
      </c>
      <c r="P594" s="13">
        <v>201412</v>
      </c>
      <c r="Q594" s="17">
        <v>-11172</v>
      </c>
      <c r="R594" s="16">
        <v>-170760.9</v>
      </c>
    </row>
    <row r="595" spans="1:18" x14ac:dyDescent="0.25">
      <c r="A595" s="13">
        <v>54327</v>
      </c>
      <c r="B595" s="14" t="s">
        <v>61</v>
      </c>
      <c r="C595" s="14" t="s">
        <v>186</v>
      </c>
      <c r="D595" s="14" t="s">
        <v>169</v>
      </c>
      <c r="E595" s="14" t="s">
        <v>170</v>
      </c>
      <c r="F595" s="14" t="s">
        <v>199</v>
      </c>
      <c r="G595" s="15">
        <v>30133</v>
      </c>
      <c r="H595" s="15">
        <v>30133</v>
      </c>
      <c r="I595" s="14" t="s">
        <v>75</v>
      </c>
      <c r="J595" s="14" t="s">
        <v>481</v>
      </c>
      <c r="K595" s="14" t="s">
        <v>502</v>
      </c>
      <c r="L595" s="14" t="s">
        <v>174</v>
      </c>
      <c r="M595" s="14" t="s">
        <v>175</v>
      </c>
      <c r="N595" s="14" t="s">
        <v>176</v>
      </c>
      <c r="O595" s="15">
        <v>41974</v>
      </c>
      <c r="P595" s="13">
        <v>201412</v>
      </c>
      <c r="Q595" s="13">
        <v>0</v>
      </c>
      <c r="R595" s="16">
        <v>-31555.5</v>
      </c>
    </row>
    <row r="596" spans="1:18" x14ac:dyDescent="0.25">
      <c r="A596" s="13">
        <v>54362</v>
      </c>
      <c r="B596" s="14" t="s">
        <v>79</v>
      </c>
      <c r="C596" s="14" t="s">
        <v>168</v>
      </c>
      <c r="D596" s="14" t="s">
        <v>169</v>
      </c>
      <c r="E596" s="14" t="s">
        <v>170</v>
      </c>
      <c r="F596" s="14" t="s">
        <v>171</v>
      </c>
      <c r="G596" s="15">
        <v>28307</v>
      </c>
      <c r="H596" s="15">
        <v>28307</v>
      </c>
      <c r="I596" s="14" t="s">
        <v>116</v>
      </c>
      <c r="J596" s="14" t="s">
        <v>481</v>
      </c>
      <c r="K596" s="14" t="s">
        <v>503</v>
      </c>
      <c r="L596" s="14" t="s">
        <v>174</v>
      </c>
      <c r="M596" s="14" t="s">
        <v>175</v>
      </c>
      <c r="N596" s="14" t="s">
        <v>176</v>
      </c>
      <c r="O596" s="15">
        <v>41974</v>
      </c>
      <c r="P596" s="13">
        <v>201412</v>
      </c>
      <c r="Q596" s="13">
        <v>-3</v>
      </c>
      <c r="R596" s="16">
        <v>-37436.400000000001</v>
      </c>
    </row>
    <row r="597" spans="1:18" x14ac:dyDescent="0.25">
      <c r="A597" s="13">
        <v>54363</v>
      </c>
      <c r="B597" s="14" t="s">
        <v>32</v>
      </c>
      <c r="C597" s="14" t="s">
        <v>180</v>
      </c>
      <c r="D597" s="14" t="s">
        <v>169</v>
      </c>
      <c r="E597" s="14" t="s">
        <v>170</v>
      </c>
      <c r="F597" s="14" t="s">
        <v>181</v>
      </c>
      <c r="G597" s="15">
        <v>28672</v>
      </c>
      <c r="H597" s="15">
        <v>28672</v>
      </c>
      <c r="I597" s="14" t="s">
        <v>57</v>
      </c>
      <c r="J597" s="14" t="s">
        <v>481</v>
      </c>
      <c r="K597" s="14" t="s">
        <v>503</v>
      </c>
      <c r="L597" s="14" t="s">
        <v>174</v>
      </c>
      <c r="M597" s="14" t="s">
        <v>175</v>
      </c>
      <c r="N597" s="14" t="s">
        <v>176</v>
      </c>
      <c r="O597" s="15">
        <v>41974</v>
      </c>
      <c r="P597" s="13">
        <v>201412</v>
      </c>
      <c r="Q597" s="13">
        <v>-5</v>
      </c>
      <c r="R597" s="16">
        <v>-174089.17</v>
      </c>
    </row>
    <row r="598" spans="1:18" x14ac:dyDescent="0.25">
      <c r="A598" s="13">
        <v>54364</v>
      </c>
      <c r="B598" s="14" t="s">
        <v>61</v>
      </c>
      <c r="C598" s="14" t="s">
        <v>186</v>
      </c>
      <c r="D598" s="14" t="s">
        <v>169</v>
      </c>
      <c r="E598" s="14" t="s">
        <v>170</v>
      </c>
      <c r="F598" s="14" t="s">
        <v>171</v>
      </c>
      <c r="G598" s="15">
        <v>28307</v>
      </c>
      <c r="H598" s="15">
        <v>28307</v>
      </c>
      <c r="I598" s="14" t="s">
        <v>75</v>
      </c>
      <c r="J598" s="14" t="s">
        <v>481</v>
      </c>
      <c r="K598" s="14" t="s">
        <v>503</v>
      </c>
      <c r="L598" s="14" t="s">
        <v>174</v>
      </c>
      <c r="M598" s="14" t="s">
        <v>175</v>
      </c>
      <c r="N598" s="14" t="s">
        <v>176</v>
      </c>
      <c r="O598" s="15">
        <v>41974</v>
      </c>
      <c r="P598" s="13">
        <v>201412</v>
      </c>
      <c r="Q598" s="13">
        <v>-5</v>
      </c>
      <c r="R598" s="16">
        <v>-181104.52</v>
      </c>
    </row>
    <row r="599" spans="1:18" x14ac:dyDescent="0.25">
      <c r="A599" s="13">
        <v>54376</v>
      </c>
      <c r="B599" s="14" t="s">
        <v>32</v>
      </c>
      <c r="C599" s="14" t="s">
        <v>180</v>
      </c>
      <c r="D599" s="14" t="s">
        <v>169</v>
      </c>
      <c r="E599" s="14" t="s">
        <v>170</v>
      </c>
      <c r="F599" s="14" t="s">
        <v>181</v>
      </c>
      <c r="G599" s="15">
        <v>28672</v>
      </c>
      <c r="H599" s="15">
        <v>28672</v>
      </c>
      <c r="I599" s="14" t="s">
        <v>57</v>
      </c>
      <c r="J599" s="14" t="s">
        <v>481</v>
      </c>
      <c r="K599" s="14" t="s">
        <v>504</v>
      </c>
      <c r="L599" s="14" t="s">
        <v>174</v>
      </c>
      <c r="M599" s="14" t="s">
        <v>175</v>
      </c>
      <c r="N599" s="14" t="s">
        <v>176</v>
      </c>
      <c r="O599" s="15">
        <v>41974</v>
      </c>
      <c r="P599" s="13">
        <v>201412</v>
      </c>
      <c r="Q599" s="13">
        <v>0</v>
      </c>
      <c r="R599" s="16">
        <v>-19618.240000000002</v>
      </c>
    </row>
    <row r="600" spans="1:18" x14ac:dyDescent="0.25">
      <c r="A600" s="13">
        <v>54377</v>
      </c>
      <c r="B600" s="14" t="s">
        <v>61</v>
      </c>
      <c r="C600" s="14" t="s">
        <v>186</v>
      </c>
      <c r="D600" s="14" t="s">
        <v>169</v>
      </c>
      <c r="E600" s="14" t="s">
        <v>170</v>
      </c>
      <c r="F600" s="14" t="s">
        <v>171</v>
      </c>
      <c r="G600" s="15">
        <v>28307</v>
      </c>
      <c r="H600" s="15">
        <v>28307</v>
      </c>
      <c r="I600" s="14" t="s">
        <v>75</v>
      </c>
      <c r="J600" s="14" t="s">
        <v>481</v>
      </c>
      <c r="K600" s="14" t="s">
        <v>504</v>
      </c>
      <c r="L600" s="14" t="s">
        <v>174</v>
      </c>
      <c r="M600" s="14" t="s">
        <v>175</v>
      </c>
      <c r="N600" s="14" t="s">
        <v>176</v>
      </c>
      <c r="O600" s="15">
        <v>41974</v>
      </c>
      <c r="P600" s="13">
        <v>201412</v>
      </c>
      <c r="Q600" s="13">
        <v>0</v>
      </c>
      <c r="R600" s="16">
        <v>-19618.240000000002</v>
      </c>
    </row>
    <row r="601" spans="1:18" x14ac:dyDescent="0.25">
      <c r="A601" s="13">
        <v>54385</v>
      </c>
      <c r="B601" s="14" t="s">
        <v>79</v>
      </c>
      <c r="C601" s="14" t="s">
        <v>168</v>
      </c>
      <c r="D601" s="14" t="s">
        <v>169</v>
      </c>
      <c r="E601" s="14" t="s">
        <v>170</v>
      </c>
      <c r="F601" s="14" t="s">
        <v>199</v>
      </c>
      <c r="G601" s="15">
        <v>30133</v>
      </c>
      <c r="H601" s="15">
        <v>30133</v>
      </c>
      <c r="I601" s="14" t="s">
        <v>116</v>
      </c>
      <c r="J601" s="14" t="s">
        <v>481</v>
      </c>
      <c r="K601" s="14" t="s">
        <v>505</v>
      </c>
      <c r="L601" s="14" t="s">
        <v>174</v>
      </c>
      <c r="M601" s="14" t="s">
        <v>175</v>
      </c>
      <c r="N601" s="14" t="s">
        <v>176</v>
      </c>
      <c r="O601" s="15">
        <v>41974</v>
      </c>
      <c r="P601" s="13">
        <v>201412</v>
      </c>
      <c r="Q601" s="13">
        <v>0</v>
      </c>
      <c r="R601" s="16">
        <v>-10096.42</v>
      </c>
    </row>
    <row r="602" spans="1:18" x14ac:dyDescent="0.25">
      <c r="A602" s="13">
        <v>54386</v>
      </c>
      <c r="B602" s="14" t="s">
        <v>79</v>
      </c>
      <c r="C602" s="14" t="s">
        <v>168</v>
      </c>
      <c r="D602" s="14" t="s">
        <v>169</v>
      </c>
      <c r="E602" s="14" t="s">
        <v>170</v>
      </c>
      <c r="F602" s="14" t="s">
        <v>201</v>
      </c>
      <c r="G602" s="15">
        <v>32690</v>
      </c>
      <c r="H602" s="15">
        <v>32690</v>
      </c>
      <c r="I602" s="14" t="s">
        <v>116</v>
      </c>
      <c r="J602" s="14" t="s">
        <v>481</v>
      </c>
      <c r="K602" s="14" t="s">
        <v>505</v>
      </c>
      <c r="L602" s="14" t="s">
        <v>174</v>
      </c>
      <c r="M602" s="14" t="s">
        <v>175</v>
      </c>
      <c r="N602" s="14" t="s">
        <v>176</v>
      </c>
      <c r="O602" s="15">
        <v>41974</v>
      </c>
      <c r="P602" s="13">
        <v>201412</v>
      </c>
      <c r="Q602" s="13">
        <v>-1</v>
      </c>
      <c r="R602" s="16">
        <v>-65952.710000000006</v>
      </c>
    </row>
    <row r="603" spans="1:18" x14ac:dyDescent="0.25">
      <c r="A603" s="13">
        <v>54391</v>
      </c>
      <c r="B603" s="14" t="s">
        <v>32</v>
      </c>
      <c r="C603" s="14" t="s">
        <v>180</v>
      </c>
      <c r="D603" s="14" t="s">
        <v>169</v>
      </c>
      <c r="E603" s="14" t="s">
        <v>170</v>
      </c>
      <c r="F603" s="14" t="s">
        <v>181</v>
      </c>
      <c r="G603" s="15">
        <v>28672</v>
      </c>
      <c r="H603" s="15">
        <v>28672</v>
      </c>
      <c r="I603" s="14" t="s">
        <v>57</v>
      </c>
      <c r="J603" s="14" t="s">
        <v>481</v>
      </c>
      <c r="K603" s="14" t="s">
        <v>506</v>
      </c>
      <c r="L603" s="14" t="s">
        <v>174</v>
      </c>
      <c r="M603" s="14" t="s">
        <v>175</v>
      </c>
      <c r="N603" s="14" t="s">
        <v>176</v>
      </c>
      <c r="O603" s="15">
        <v>41974</v>
      </c>
      <c r="P603" s="13">
        <v>201412</v>
      </c>
      <c r="Q603" s="13">
        <v>-453</v>
      </c>
      <c r="R603" s="16">
        <v>-13883.31</v>
      </c>
    </row>
    <row r="604" spans="1:18" x14ac:dyDescent="0.25">
      <c r="A604" s="13">
        <v>54392</v>
      </c>
      <c r="B604" s="14" t="s">
        <v>61</v>
      </c>
      <c r="C604" s="14" t="s">
        <v>186</v>
      </c>
      <c r="D604" s="14" t="s">
        <v>169</v>
      </c>
      <c r="E604" s="14" t="s">
        <v>170</v>
      </c>
      <c r="F604" s="14" t="s">
        <v>171</v>
      </c>
      <c r="G604" s="15">
        <v>28307</v>
      </c>
      <c r="H604" s="15">
        <v>28307</v>
      </c>
      <c r="I604" s="14" t="s">
        <v>75</v>
      </c>
      <c r="J604" s="14" t="s">
        <v>481</v>
      </c>
      <c r="K604" s="14" t="s">
        <v>506</v>
      </c>
      <c r="L604" s="14" t="s">
        <v>174</v>
      </c>
      <c r="M604" s="14" t="s">
        <v>175</v>
      </c>
      <c r="N604" s="14" t="s">
        <v>176</v>
      </c>
      <c r="O604" s="15">
        <v>41974</v>
      </c>
      <c r="P604" s="13">
        <v>201412</v>
      </c>
      <c r="Q604" s="13">
        <v>-454</v>
      </c>
      <c r="R604" s="16">
        <v>-13883.31</v>
      </c>
    </row>
    <row r="605" spans="1:18" x14ac:dyDescent="0.25">
      <c r="A605" s="13">
        <v>54409</v>
      </c>
      <c r="B605" s="14" t="s">
        <v>32</v>
      </c>
      <c r="C605" s="14" t="s">
        <v>180</v>
      </c>
      <c r="D605" s="14" t="s">
        <v>169</v>
      </c>
      <c r="E605" s="14" t="s">
        <v>170</v>
      </c>
      <c r="F605" s="14" t="s">
        <v>226</v>
      </c>
      <c r="G605" s="15">
        <v>29403</v>
      </c>
      <c r="H605" s="15">
        <v>29403</v>
      </c>
      <c r="I605" s="14" t="s">
        <v>57</v>
      </c>
      <c r="J605" s="14" t="s">
        <v>481</v>
      </c>
      <c r="K605" s="14" t="s">
        <v>507</v>
      </c>
      <c r="L605" s="14" t="s">
        <v>174</v>
      </c>
      <c r="M605" s="14" t="s">
        <v>175</v>
      </c>
      <c r="N605" s="14" t="s">
        <v>176</v>
      </c>
      <c r="O605" s="15">
        <v>41974</v>
      </c>
      <c r="P605" s="13">
        <v>201412</v>
      </c>
      <c r="Q605" s="13">
        <v>-1</v>
      </c>
      <c r="R605" s="16">
        <v>-1411.41</v>
      </c>
    </row>
    <row r="606" spans="1:18" x14ac:dyDescent="0.25">
      <c r="A606" s="13">
        <v>54410</v>
      </c>
      <c r="B606" s="14" t="s">
        <v>32</v>
      </c>
      <c r="C606" s="14" t="s">
        <v>180</v>
      </c>
      <c r="D606" s="14" t="s">
        <v>169</v>
      </c>
      <c r="E606" s="14" t="s">
        <v>170</v>
      </c>
      <c r="F606" s="14" t="s">
        <v>184</v>
      </c>
      <c r="G606" s="15">
        <v>33055</v>
      </c>
      <c r="H606" s="15">
        <v>33055</v>
      </c>
      <c r="I606" s="14" t="s">
        <v>57</v>
      </c>
      <c r="J606" s="14" t="s">
        <v>481</v>
      </c>
      <c r="K606" s="14" t="s">
        <v>507</v>
      </c>
      <c r="L606" s="14" t="s">
        <v>174</v>
      </c>
      <c r="M606" s="14" t="s">
        <v>175</v>
      </c>
      <c r="N606" s="14" t="s">
        <v>176</v>
      </c>
      <c r="O606" s="15">
        <v>41974</v>
      </c>
      <c r="P606" s="13">
        <v>201412</v>
      </c>
      <c r="Q606" s="13">
        <v>-10</v>
      </c>
      <c r="R606" s="16">
        <v>-14064.47</v>
      </c>
    </row>
    <row r="607" spans="1:18" x14ac:dyDescent="0.25">
      <c r="A607" s="13">
        <v>54415</v>
      </c>
      <c r="B607" s="14" t="s">
        <v>32</v>
      </c>
      <c r="C607" s="14" t="s">
        <v>180</v>
      </c>
      <c r="D607" s="14" t="s">
        <v>169</v>
      </c>
      <c r="E607" s="14" t="s">
        <v>170</v>
      </c>
      <c r="F607" s="14" t="s">
        <v>181</v>
      </c>
      <c r="G607" s="15">
        <v>28672</v>
      </c>
      <c r="H607" s="15">
        <v>28672</v>
      </c>
      <c r="I607" s="14" t="s">
        <v>57</v>
      </c>
      <c r="J607" s="14" t="s">
        <v>481</v>
      </c>
      <c r="K607" s="14" t="s">
        <v>508</v>
      </c>
      <c r="L607" s="14" t="s">
        <v>174</v>
      </c>
      <c r="M607" s="14" t="s">
        <v>175</v>
      </c>
      <c r="N607" s="14" t="s">
        <v>176</v>
      </c>
      <c r="O607" s="15">
        <v>41974</v>
      </c>
      <c r="P607" s="13">
        <v>201412</v>
      </c>
      <c r="Q607" s="13">
        <v>-3</v>
      </c>
      <c r="R607" s="16">
        <v>-151356.47</v>
      </c>
    </row>
    <row r="608" spans="1:18" x14ac:dyDescent="0.25">
      <c r="A608" s="13">
        <v>54416</v>
      </c>
      <c r="B608" s="14" t="s">
        <v>61</v>
      </c>
      <c r="C608" s="14" t="s">
        <v>186</v>
      </c>
      <c r="D608" s="14" t="s">
        <v>169</v>
      </c>
      <c r="E608" s="14" t="s">
        <v>170</v>
      </c>
      <c r="F608" s="14" t="s">
        <v>171</v>
      </c>
      <c r="G608" s="15">
        <v>28307</v>
      </c>
      <c r="H608" s="15">
        <v>28307</v>
      </c>
      <c r="I608" s="14" t="s">
        <v>75</v>
      </c>
      <c r="J608" s="14" t="s">
        <v>481</v>
      </c>
      <c r="K608" s="14" t="s">
        <v>508</v>
      </c>
      <c r="L608" s="14" t="s">
        <v>174</v>
      </c>
      <c r="M608" s="14" t="s">
        <v>175</v>
      </c>
      <c r="N608" s="14" t="s">
        <v>176</v>
      </c>
      <c r="O608" s="15">
        <v>41974</v>
      </c>
      <c r="P608" s="13">
        <v>201412</v>
      </c>
      <c r="Q608" s="13">
        <v>-3</v>
      </c>
      <c r="R608" s="16">
        <v>-162156.47</v>
      </c>
    </row>
    <row r="609" spans="1:18" x14ac:dyDescent="0.25">
      <c r="A609" s="13">
        <v>54421</v>
      </c>
      <c r="B609" s="14" t="s">
        <v>79</v>
      </c>
      <c r="C609" s="14" t="s">
        <v>168</v>
      </c>
      <c r="D609" s="14" t="s">
        <v>169</v>
      </c>
      <c r="E609" s="14" t="s">
        <v>170</v>
      </c>
      <c r="F609" s="14" t="s">
        <v>171</v>
      </c>
      <c r="G609" s="15">
        <v>28307</v>
      </c>
      <c r="H609" s="15">
        <v>28307</v>
      </c>
      <c r="I609" s="14" t="s">
        <v>116</v>
      </c>
      <c r="J609" s="14" t="s">
        <v>481</v>
      </c>
      <c r="K609" s="14" t="s">
        <v>509</v>
      </c>
      <c r="L609" s="14" t="s">
        <v>174</v>
      </c>
      <c r="M609" s="14" t="s">
        <v>175</v>
      </c>
      <c r="N609" s="14" t="s">
        <v>176</v>
      </c>
      <c r="O609" s="15">
        <v>41974</v>
      </c>
      <c r="P609" s="13">
        <v>201412</v>
      </c>
      <c r="Q609" s="13">
        <v>-1</v>
      </c>
      <c r="R609" s="16">
        <v>-47880.39</v>
      </c>
    </row>
    <row r="610" spans="1:18" x14ac:dyDescent="0.25">
      <c r="A610" s="13">
        <v>54422</v>
      </c>
      <c r="B610" s="14" t="s">
        <v>32</v>
      </c>
      <c r="C610" s="14" t="s">
        <v>180</v>
      </c>
      <c r="D610" s="14" t="s">
        <v>169</v>
      </c>
      <c r="E610" s="14" t="s">
        <v>170</v>
      </c>
      <c r="F610" s="14" t="s">
        <v>181</v>
      </c>
      <c r="G610" s="15">
        <v>28672</v>
      </c>
      <c r="H610" s="15">
        <v>28672</v>
      </c>
      <c r="I610" s="14" t="s">
        <v>57</v>
      </c>
      <c r="J610" s="14" t="s">
        <v>481</v>
      </c>
      <c r="K610" s="14" t="s">
        <v>509</v>
      </c>
      <c r="L610" s="14" t="s">
        <v>174</v>
      </c>
      <c r="M610" s="14" t="s">
        <v>175</v>
      </c>
      <c r="N610" s="14" t="s">
        <v>176</v>
      </c>
      <c r="O610" s="15">
        <v>41974</v>
      </c>
      <c r="P610" s="13">
        <v>201412</v>
      </c>
      <c r="Q610" s="13">
        <v>-3</v>
      </c>
      <c r="R610" s="16">
        <v>-118071.6</v>
      </c>
    </row>
    <row r="611" spans="1:18" x14ac:dyDescent="0.25">
      <c r="A611" s="13">
        <v>54423</v>
      </c>
      <c r="B611" s="14" t="s">
        <v>61</v>
      </c>
      <c r="C611" s="14" t="s">
        <v>186</v>
      </c>
      <c r="D611" s="14" t="s">
        <v>169</v>
      </c>
      <c r="E611" s="14" t="s">
        <v>170</v>
      </c>
      <c r="F611" s="14" t="s">
        <v>171</v>
      </c>
      <c r="G611" s="15">
        <v>28307</v>
      </c>
      <c r="H611" s="15">
        <v>28307</v>
      </c>
      <c r="I611" s="14" t="s">
        <v>75</v>
      </c>
      <c r="J611" s="14" t="s">
        <v>481</v>
      </c>
      <c r="K611" s="14" t="s">
        <v>509</v>
      </c>
      <c r="L611" s="14" t="s">
        <v>174</v>
      </c>
      <c r="M611" s="14" t="s">
        <v>175</v>
      </c>
      <c r="N611" s="14" t="s">
        <v>176</v>
      </c>
      <c r="O611" s="15">
        <v>41974</v>
      </c>
      <c r="P611" s="13">
        <v>201412</v>
      </c>
      <c r="Q611" s="13">
        <v>-3</v>
      </c>
      <c r="R611" s="16">
        <v>-118071.6</v>
      </c>
    </row>
    <row r="612" spans="1:18" x14ac:dyDescent="0.25">
      <c r="A612" s="13">
        <v>54434</v>
      </c>
      <c r="B612" s="14" t="s">
        <v>79</v>
      </c>
      <c r="C612" s="14" t="s">
        <v>168</v>
      </c>
      <c r="D612" s="14" t="s">
        <v>169</v>
      </c>
      <c r="E612" s="14" t="s">
        <v>170</v>
      </c>
      <c r="F612" s="14" t="s">
        <v>226</v>
      </c>
      <c r="G612" s="15">
        <v>29403</v>
      </c>
      <c r="H612" s="15">
        <v>29403</v>
      </c>
      <c r="I612" s="14" t="s">
        <v>116</v>
      </c>
      <c r="J612" s="14" t="s">
        <v>481</v>
      </c>
      <c r="K612" s="14" t="s">
        <v>510</v>
      </c>
      <c r="L612" s="14" t="s">
        <v>174</v>
      </c>
      <c r="M612" s="14" t="s">
        <v>175</v>
      </c>
      <c r="N612" s="14" t="s">
        <v>176</v>
      </c>
      <c r="O612" s="15">
        <v>41974</v>
      </c>
      <c r="P612" s="13">
        <v>201412</v>
      </c>
      <c r="Q612" s="13">
        <v>0</v>
      </c>
      <c r="R612" s="16">
        <v>-17716.419999999998</v>
      </c>
    </row>
    <row r="613" spans="1:18" x14ac:dyDescent="0.25">
      <c r="A613" s="13">
        <v>54435</v>
      </c>
      <c r="B613" s="14" t="s">
        <v>79</v>
      </c>
      <c r="C613" s="14" t="s">
        <v>168</v>
      </c>
      <c r="D613" s="14" t="s">
        <v>169</v>
      </c>
      <c r="E613" s="14" t="s">
        <v>170</v>
      </c>
      <c r="F613" s="14" t="s">
        <v>199</v>
      </c>
      <c r="G613" s="15">
        <v>30133</v>
      </c>
      <c r="H613" s="15">
        <v>30133</v>
      </c>
      <c r="I613" s="14" t="s">
        <v>116</v>
      </c>
      <c r="J613" s="14" t="s">
        <v>481</v>
      </c>
      <c r="K613" s="14" t="s">
        <v>510</v>
      </c>
      <c r="L613" s="14" t="s">
        <v>174</v>
      </c>
      <c r="M613" s="14" t="s">
        <v>175</v>
      </c>
      <c r="N613" s="14" t="s">
        <v>176</v>
      </c>
      <c r="O613" s="15">
        <v>41974</v>
      </c>
      <c r="P613" s="13">
        <v>201412</v>
      </c>
      <c r="Q613" s="13">
        <v>0</v>
      </c>
      <c r="R613" s="16">
        <v>-61347.06</v>
      </c>
    </row>
    <row r="614" spans="1:18" x14ac:dyDescent="0.25">
      <c r="A614" s="13">
        <v>54436</v>
      </c>
      <c r="B614" s="14" t="s">
        <v>79</v>
      </c>
      <c r="C614" s="14" t="s">
        <v>168</v>
      </c>
      <c r="D614" s="14" t="s">
        <v>169</v>
      </c>
      <c r="E614" s="14" t="s">
        <v>170</v>
      </c>
      <c r="F614" s="14" t="s">
        <v>200</v>
      </c>
      <c r="G614" s="15">
        <v>30498</v>
      </c>
      <c r="H614" s="15">
        <v>30498</v>
      </c>
      <c r="I614" s="14" t="s">
        <v>116</v>
      </c>
      <c r="J614" s="14" t="s">
        <v>481</v>
      </c>
      <c r="K614" s="14" t="s">
        <v>510</v>
      </c>
      <c r="L614" s="14" t="s">
        <v>174</v>
      </c>
      <c r="M614" s="14" t="s">
        <v>175</v>
      </c>
      <c r="N614" s="14" t="s">
        <v>176</v>
      </c>
      <c r="O614" s="15">
        <v>41974</v>
      </c>
      <c r="P614" s="13">
        <v>201412</v>
      </c>
      <c r="Q614" s="13">
        <v>0</v>
      </c>
      <c r="R614" s="16">
        <v>-30901.5</v>
      </c>
    </row>
    <row r="615" spans="1:18" x14ac:dyDescent="0.25">
      <c r="A615" s="13">
        <v>54437</v>
      </c>
      <c r="B615" s="14" t="s">
        <v>79</v>
      </c>
      <c r="C615" s="14" t="s">
        <v>168</v>
      </c>
      <c r="D615" s="14" t="s">
        <v>169</v>
      </c>
      <c r="E615" s="14" t="s">
        <v>170</v>
      </c>
      <c r="F615" s="14" t="s">
        <v>191</v>
      </c>
      <c r="G615" s="15">
        <v>30864</v>
      </c>
      <c r="H615" s="15">
        <v>30864</v>
      </c>
      <c r="I615" s="14" t="s">
        <v>116</v>
      </c>
      <c r="J615" s="14" t="s">
        <v>481</v>
      </c>
      <c r="K615" s="14" t="s">
        <v>510</v>
      </c>
      <c r="L615" s="14" t="s">
        <v>174</v>
      </c>
      <c r="M615" s="14" t="s">
        <v>175</v>
      </c>
      <c r="N615" s="14" t="s">
        <v>176</v>
      </c>
      <c r="O615" s="15">
        <v>41974</v>
      </c>
      <c r="P615" s="13">
        <v>201412</v>
      </c>
      <c r="Q615" s="13">
        <v>0</v>
      </c>
      <c r="R615" s="16">
        <v>-25360.45</v>
      </c>
    </row>
    <row r="616" spans="1:18" x14ac:dyDescent="0.25">
      <c r="A616" s="13">
        <v>54438</v>
      </c>
      <c r="B616" s="14" t="s">
        <v>79</v>
      </c>
      <c r="C616" s="14" t="s">
        <v>168</v>
      </c>
      <c r="D616" s="14" t="s">
        <v>169</v>
      </c>
      <c r="E616" s="14" t="s">
        <v>170</v>
      </c>
      <c r="F616" s="14" t="s">
        <v>250</v>
      </c>
      <c r="G616" s="15">
        <v>31594</v>
      </c>
      <c r="H616" s="15">
        <v>31594</v>
      </c>
      <c r="I616" s="14" t="s">
        <v>116</v>
      </c>
      <c r="J616" s="14" t="s">
        <v>481</v>
      </c>
      <c r="K616" s="14" t="s">
        <v>510</v>
      </c>
      <c r="L616" s="14" t="s">
        <v>174</v>
      </c>
      <c r="M616" s="14" t="s">
        <v>175</v>
      </c>
      <c r="N616" s="14" t="s">
        <v>176</v>
      </c>
      <c r="O616" s="15">
        <v>41974</v>
      </c>
      <c r="P616" s="13">
        <v>201412</v>
      </c>
      <c r="Q616" s="13">
        <v>0</v>
      </c>
      <c r="R616" s="16">
        <v>-13075.5</v>
      </c>
    </row>
    <row r="617" spans="1:18" x14ac:dyDescent="0.25">
      <c r="A617" s="13">
        <v>54439</v>
      </c>
      <c r="B617" s="14" t="s">
        <v>79</v>
      </c>
      <c r="C617" s="14" t="s">
        <v>168</v>
      </c>
      <c r="D617" s="14" t="s">
        <v>169</v>
      </c>
      <c r="E617" s="14" t="s">
        <v>170</v>
      </c>
      <c r="F617" s="14" t="s">
        <v>212</v>
      </c>
      <c r="G617" s="15">
        <v>33420</v>
      </c>
      <c r="H617" s="15">
        <v>33420</v>
      </c>
      <c r="I617" s="14" t="s">
        <v>116</v>
      </c>
      <c r="J617" s="14" t="s">
        <v>481</v>
      </c>
      <c r="K617" s="14" t="s">
        <v>510</v>
      </c>
      <c r="L617" s="14" t="s">
        <v>174</v>
      </c>
      <c r="M617" s="14" t="s">
        <v>175</v>
      </c>
      <c r="N617" s="14" t="s">
        <v>176</v>
      </c>
      <c r="O617" s="15">
        <v>41974</v>
      </c>
      <c r="P617" s="13">
        <v>201412</v>
      </c>
      <c r="Q617" s="13">
        <v>0</v>
      </c>
      <c r="R617" s="16">
        <v>-43953.9</v>
      </c>
    </row>
    <row r="618" spans="1:18" x14ac:dyDescent="0.25">
      <c r="A618" s="13">
        <v>54440</v>
      </c>
      <c r="B618" s="14" t="s">
        <v>32</v>
      </c>
      <c r="C618" s="14" t="s">
        <v>180</v>
      </c>
      <c r="D618" s="14" t="s">
        <v>169</v>
      </c>
      <c r="E618" s="14" t="s">
        <v>170</v>
      </c>
      <c r="F618" s="14" t="s">
        <v>181</v>
      </c>
      <c r="G618" s="15">
        <v>28672</v>
      </c>
      <c r="H618" s="15">
        <v>28672</v>
      </c>
      <c r="I618" s="14" t="s">
        <v>57</v>
      </c>
      <c r="J618" s="14" t="s">
        <v>481</v>
      </c>
      <c r="K618" s="14" t="s">
        <v>510</v>
      </c>
      <c r="L618" s="14" t="s">
        <v>174</v>
      </c>
      <c r="M618" s="14" t="s">
        <v>175</v>
      </c>
      <c r="N618" s="14" t="s">
        <v>176</v>
      </c>
      <c r="O618" s="15">
        <v>41974</v>
      </c>
      <c r="P618" s="13">
        <v>201412</v>
      </c>
      <c r="Q618" s="13">
        <v>-1</v>
      </c>
      <c r="R618" s="16">
        <v>-351121.64</v>
      </c>
    </row>
    <row r="619" spans="1:18" x14ac:dyDescent="0.25">
      <c r="A619" s="13">
        <v>54441</v>
      </c>
      <c r="B619" s="14" t="s">
        <v>32</v>
      </c>
      <c r="C619" s="14" t="s">
        <v>180</v>
      </c>
      <c r="D619" s="14" t="s">
        <v>169</v>
      </c>
      <c r="E619" s="14" t="s">
        <v>170</v>
      </c>
      <c r="F619" s="14" t="s">
        <v>212</v>
      </c>
      <c r="G619" s="15">
        <v>33420</v>
      </c>
      <c r="H619" s="15">
        <v>33420</v>
      </c>
      <c r="I619" s="14" t="s">
        <v>57</v>
      </c>
      <c r="J619" s="14" t="s">
        <v>481</v>
      </c>
      <c r="K619" s="14" t="s">
        <v>510</v>
      </c>
      <c r="L619" s="14" t="s">
        <v>174</v>
      </c>
      <c r="M619" s="14" t="s">
        <v>175</v>
      </c>
      <c r="N619" s="14" t="s">
        <v>176</v>
      </c>
      <c r="O619" s="15">
        <v>41974</v>
      </c>
      <c r="P619" s="13">
        <v>201412</v>
      </c>
      <c r="Q619" s="13">
        <v>0</v>
      </c>
      <c r="R619" s="16">
        <v>-17575.02</v>
      </c>
    </row>
    <row r="620" spans="1:18" x14ac:dyDescent="0.25">
      <c r="A620" s="13">
        <v>54442</v>
      </c>
      <c r="B620" s="14" t="s">
        <v>61</v>
      </c>
      <c r="C620" s="14" t="s">
        <v>186</v>
      </c>
      <c r="D620" s="14" t="s">
        <v>169</v>
      </c>
      <c r="E620" s="14" t="s">
        <v>170</v>
      </c>
      <c r="F620" s="14" t="s">
        <v>171</v>
      </c>
      <c r="G620" s="15">
        <v>28307</v>
      </c>
      <c r="H620" s="15">
        <v>28307</v>
      </c>
      <c r="I620" s="14" t="s">
        <v>75</v>
      </c>
      <c r="J620" s="14" t="s">
        <v>481</v>
      </c>
      <c r="K620" s="14" t="s">
        <v>510</v>
      </c>
      <c r="L620" s="14" t="s">
        <v>174</v>
      </c>
      <c r="M620" s="14" t="s">
        <v>175</v>
      </c>
      <c r="N620" s="14" t="s">
        <v>176</v>
      </c>
      <c r="O620" s="15">
        <v>41974</v>
      </c>
      <c r="P620" s="13">
        <v>201412</v>
      </c>
      <c r="Q620" s="13">
        <v>-1</v>
      </c>
      <c r="R620" s="16">
        <v>-351121.57</v>
      </c>
    </row>
    <row r="621" spans="1:18" x14ac:dyDescent="0.25">
      <c r="A621" s="13">
        <v>54443</v>
      </c>
      <c r="B621" s="14" t="s">
        <v>61</v>
      </c>
      <c r="C621" s="14" t="s">
        <v>186</v>
      </c>
      <c r="D621" s="14" t="s">
        <v>169</v>
      </c>
      <c r="E621" s="14" t="s">
        <v>170</v>
      </c>
      <c r="F621" s="14" t="s">
        <v>212</v>
      </c>
      <c r="G621" s="15">
        <v>33420</v>
      </c>
      <c r="H621" s="15">
        <v>33420</v>
      </c>
      <c r="I621" s="14" t="s">
        <v>75</v>
      </c>
      <c r="J621" s="14" t="s">
        <v>481</v>
      </c>
      <c r="K621" s="14" t="s">
        <v>510</v>
      </c>
      <c r="L621" s="14" t="s">
        <v>174</v>
      </c>
      <c r="M621" s="14" t="s">
        <v>175</v>
      </c>
      <c r="N621" s="14" t="s">
        <v>176</v>
      </c>
      <c r="O621" s="15">
        <v>41974</v>
      </c>
      <c r="P621" s="13">
        <v>201412</v>
      </c>
      <c r="Q621" s="13">
        <v>0</v>
      </c>
      <c r="R621" s="16">
        <v>-17840.98</v>
      </c>
    </row>
    <row r="622" spans="1:18" x14ac:dyDescent="0.25">
      <c r="A622" s="13">
        <v>54564</v>
      </c>
      <c r="B622" s="14" t="s">
        <v>32</v>
      </c>
      <c r="C622" s="14" t="s">
        <v>180</v>
      </c>
      <c r="D622" s="14" t="s">
        <v>169</v>
      </c>
      <c r="E622" s="14" t="s">
        <v>170</v>
      </c>
      <c r="F622" s="14" t="s">
        <v>181</v>
      </c>
      <c r="G622" s="15">
        <v>28672</v>
      </c>
      <c r="H622" s="15">
        <v>28672</v>
      </c>
      <c r="I622" s="14" t="s">
        <v>57</v>
      </c>
      <c r="J622" s="14" t="s">
        <v>481</v>
      </c>
      <c r="K622" s="14" t="s">
        <v>511</v>
      </c>
      <c r="L622" s="14" t="s">
        <v>174</v>
      </c>
      <c r="M622" s="14" t="s">
        <v>175</v>
      </c>
      <c r="N622" s="14" t="s">
        <v>176</v>
      </c>
      <c r="O622" s="15">
        <v>41974</v>
      </c>
      <c r="P622" s="13">
        <v>201412</v>
      </c>
      <c r="Q622" s="13">
        <v>-1</v>
      </c>
      <c r="R622" s="16">
        <v>-179802.43</v>
      </c>
    </row>
    <row r="623" spans="1:18" x14ac:dyDescent="0.25">
      <c r="A623" s="13">
        <v>54565</v>
      </c>
      <c r="B623" s="14" t="s">
        <v>32</v>
      </c>
      <c r="C623" s="14" t="s">
        <v>180</v>
      </c>
      <c r="D623" s="14" t="s">
        <v>169</v>
      </c>
      <c r="E623" s="14" t="s">
        <v>170</v>
      </c>
      <c r="F623" s="14" t="s">
        <v>191</v>
      </c>
      <c r="G623" s="15">
        <v>30864</v>
      </c>
      <c r="H623" s="15">
        <v>30864</v>
      </c>
      <c r="I623" s="14" t="s">
        <v>57</v>
      </c>
      <c r="J623" s="14" t="s">
        <v>481</v>
      </c>
      <c r="K623" s="14" t="s">
        <v>511</v>
      </c>
      <c r="L623" s="14" t="s">
        <v>174</v>
      </c>
      <c r="M623" s="14" t="s">
        <v>175</v>
      </c>
      <c r="N623" s="14" t="s">
        <v>176</v>
      </c>
      <c r="O623" s="15">
        <v>41974</v>
      </c>
      <c r="P623" s="13">
        <v>201412</v>
      </c>
      <c r="Q623" s="13">
        <v>0</v>
      </c>
      <c r="R623" s="16">
        <v>-18573.28</v>
      </c>
    </row>
    <row r="624" spans="1:18" x14ac:dyDescent="0.25">
      <c r="A624" s="13">
        <v>54566</v>
      </c>
      <c r="B624" s="14" t="s">
        <v>32</v>
      </c>
      <c r="C624" s="14" t="s">
        <v>180</v>
      </c>
      <c r="D624" s="14" t="s">
        <v>169</v>
      </c>
      <c r="E624" s="14" t="s">
        <v>170</v>
      </c>
      <c r="F624" s="14" t="s">
        <v>250</v>
      </c>
      <c r="G624" s="15">
        <v>31594</v>
      </c>
      <c r="H624" s="15">
        <v>31594</v>
      </c>
      <c r="I624" s="14" t="s">
        <v>57</v>
      </c>
      <c r="J624" s="14" t="s">
        <v>481</v>
      </c>
      <c r="K624" s="14" t="s">
        <v>511</v>
      </c>
      <c r="L624" s="14" t="s">
        <v>174</v>
      </c>
      <c r="M624" s="14" t="s">
        <v>175</v>
      </c>
      <c r="N624" s="14" t="s">
        <v>176</v>
      </c>
      <c r="O624" s="15">
        <v>41974</v>
      </c>
      <c r="P624" s="13">
        <v>201412</v>
      </c>
      <c r="Q624" s="13">
        <v>0</v>
      </c>
      <c r="R624" s="16">
        <v>-35863.730000000003</v>
      </c>
    </row>
    <row r="625" spans="1:18" x14ac:dyDescent="0.25">
      <c r="A625" s="13">
        <v>54567</v>
      </c>
      <c r="B625" s="14" t="s">
        <v>32</v>
      </c>
      <c r="C625" s="14" t="s">
        <v>180</v>
      </c>
      <c r="D625" s="14" t="s">
        <v>169</v>
      </c>
      <c r="E625" s="14" t="s">
        <v>170</v>
      </c>
      <c r="F625" s="14" t="s">
        <v>251</v>
      </c>
      <c r="G625" s="15">
        <v>33786</v>
      </c>
      <c r="H625" s="15">
        <v>33786</v>
      </c>
      <c r="I625" s="14" t="s">
        <v>57</v>
      </c>
      <c r="J625" s="14" t="s">
        <v>481</v>
      </c>
      <c r="K625" s="14" t="s">
        <v>511</v>
      </c>
      <c r="L625" s="14" t="s">
        <v>174</v>
      </c>
      <c r="M625" s="14" t="s">
        <v>175</v>
      </c>
      <c r="N625" s="14" t="s">
        <v>176</v>
      </c>
      <c r="O625" s="15">
        <v>41974</v>
      </c>
      <c r="P625" s="13">
        <v>201412</v>
      </c>
      <c r="Q625" s="13">
        <v>-3</v>
      </c>
      <c r="R625" s="16">
        <v>-29320.81</v>
      </c>
    </row>
    <row r="626" spans="1:18" x14ac:dyDescent="0.25">
      <c r="A626" s="13">
        <v>54568</v>
      </c>
      <c r="B626" s="14" t="s">
        <v>61</v>
      </c>
      <c r="C626" s="14" t="s">
        <v>186</v>
      </c>
      <c r="D626" s="14" t="s">
        <v>169</v>
      </c>
      <c r="E626" s="14" t="s">
        <v>170</v>
      </c>
      <c r="F626" s="14" t="s">
        <v>171</v>
      </c>
      <c r="G626" s="15">
        <v>28307</v>
      </c>
      <c r="H626" s="15">
        <v>28307</v>
      </c>
      <c r="I626" s="14" t="s">
        <v>75</v>
      </c>
      <c r="J626" s="14" t="s">
        <v>481</v>
      </c>
      <c r="K626" s="14" t="s">
        <v>511</v>
      </c>
      <c r="L626" s="14" t="s">
        <v>174</v>
      </c>
      <c r="M626" s="14" t="s">
        <v>175</v>
      </c>
      <c r="N626" s="14" t="s">
        <v>176</v>
      </c>
      <c r="O626" s="15">
        <v>41974</v>
      </c>
      <c r="P626" s="13">
        <v>201412</v>
      </c>
      <c r="Q626" s="13">
        <v>-1</v>
      </c>
      <c r="R626" s="16">
        <v>-191207.35</v>
      </c>
    </row>
    <row r="627" spans="1:18" x14ac:dyDescent="0.25">
      <c r="A627" s="13">
        <v>54569</v>
      </c>
      <c r="B627" s="14" t="s">
        <v>61</v>
      </c>
      <c r="C627" s="14" t="s">
        <v>186</v>
      </c>
      <c r="D627" s="14" t="s">
        <v>169</v>
      </c>
      <c r="E627" s="14" t="s">
        <v>170</v>
      </c>
      <c r="F627" s="14" t="s">
        <v>191</v>
      </c>
      <c r="G627" s="15">
        <v>30864</v>
      </c>
      <c r="H627" s="15">
        <v>30864</v>
      </c>
      <c r="I627" s="14" t="s">
        <v>75</v>
      </c>
      <c r="J627" s="14" t="s">
        <v>481</v>
      </c>
      <c r="K627" s="14" t="s">
        <v>511</v>
      </c>
      <c r="L627" s="14" t="s">
        <v>174</v>
      </c>
      <c r="M627" s="14" t="s">
        <v>175</v>
      </c>
      <c r="N627" s="14" t="s">
        <v>176</v>
      </c>
      <c r="O627" s="15">
        <v>41974</v>
      </c>
      <c r="P627" s="13">
        <v>201412</v>
      </c>
      <c r="Q627" s="13">
        <v>0</v>
      </c>
      <c r="R627" s="16">
        <v>-18573.29</v>
      </c>
    </row>
    <row r="628" spans="1:18" x14ac:dyDescent="0.25">
      <c r="A628" s="13">
        <v>54570</v>
      </c>
      <c r="B628" s="14" t="s">
        <v>61</v>
      </c>
      <c r="C628" s="14" t="s">
        <v>186</v>
      </c>
      <c r="D628" s="14" t="s">
        <v>169</v>
      </c>
      <c r="E628" s="14" t="s">
        <v>170</v>
      </c>
      <c r="F628" s="14" t="s">
        <v>250</v>
      </c>
      <c r="G628" s="15">
        <v>31594</v>
      </c>
      <c r="H628" s="15">
        <v>31594</v>
      </c>
      <c r="I628" s="14" t="s">
        <v>75</v>
      </c>
      <c r="J628" s="14" t="s">
        <v>481</v>
      </c>
      <c r="K628" s="14" t="s">
        <v>511</v>
      </c>
      <c r="L628" s="14" t="s">
        <v>174</v>
      </c>
      <c r="M628" s="14" t="s">
        <v>175</v>
      </c>
      <c r="N628" s="14" t="s">
        <v>176</v>
      </c>
      <c r="O628" s="15">
        <v>41974</v>
      </c>
      <c r="P628" s="13">
        <v>201412</v>
      </c>
      <c r="Q628" s="13">
        <v>0</v>
      </c>
      <c r="R628" s="16">
        <v>-35863.74</v>
      </c>
    </row>
    <row r="629" spans="1:18" x14ac:dyDescent="0.25">
      <c r="A629" s="13">
        <v>54571</v>
      </c>
      <c r="B629" s="14" t="s">
        <v>61</v>
      </c>
      <c r="C629" s="14" t="s">
        <v>186</v>
      </c>
      <c r="D629" s="14" t="s">
        <v>169</v>
      </c>
      <c r="E629" s="14" t="s">
        <v>170</v>
      </c>
      <c r="F629" s="14" t="s">
        <v>251</v>
      </c>
      <c r="G629" s="15">
        <v>33786</v>
      </c>
      <c r="H629" s="15">
        <v>33786</v>
      </c>
      <c r="I629" s="14" t="s">
        <v>75</v>
      </c>
      <c r="J629" s="14" t="s">
        <v>481</v>
      </c>
      <c r="K629" s="14" t="s">
        <v>511</v>
      </c>
      <c r="L629" s="14" t="s">
        <v>174</v>
      </c>
      <c r="M629" s="14" t="s">
        <v>175</v>
      </c>
      <c r="N629" s="14" t="s">
        <v>176</v>
      </c>
      <c r="O629" s="15">
        <v>41974</v>
      </c>
      <c r="P629" s="13">
        <v>201412</v>
      </c>
      <c r="Q629" s="13">
        <v>-3</v>
      </c>
      <c r="R629" s="16">
        <v>-35993.89</v>
      </c>
    </row>
    <row r="630" spans="1:18" x14ac:dyDescent="0.25">
      <c r="A630" s="13">
        <v>54733</v>
      </c>
      <c r="B630" s="14" t="s">
        <v>79</v>
      </c>
      <c r="C630" s="14" t="s">
        <v>168</v>
      </c>
      <c r="D630" s="14" t="s">
        <v>169</v>
      </c>
      <c r="E630" s="14" t="s">
        <v>170</v>
      </c>
      <c r="F630" s="14" t="s">
        <v>212</v>
      </c>
      <c r="G630" s="15">
        <v>33420</v>
      </c>
      <c r="H630" s="15">
        <v>33420</v>
      </c>
      <c r="I630" s="14" t="s">
        <v>119</v>
      </c>
      <c r="J630" s="14" t="s">
        <v>512</v>
      </c>
      <c r="K630" s="14" t="s">
        <v>513</v>
      </c>
      <c r="L630" s="14" t="s">
        <v>174</v>
      </c>
      <c r="M630" s="14" t="s">
        <v>175</v>
      </c>
      <c r="N630" s="14" t="s">
        <v>176</v>
      </c>
      <c r="O630" s="15">
        <v>41974</v>
      </c>
      <c r="P630" s="13">
        <v>201412</v>
      </c>
      <c r="Q630" s="13">
        <v>0</v>
      </c>
      <c r="R630" s="16">
        <v>-5558.48</v>
      </c>
    </row>
    <row r="631" spans="1:18" x14ac:dyDescent="0.25">
      <c r="A631" s="13">
        <v>54763</v>
      </c>
      <c r="B631" s="14" t="s">
        <v>32</v>
      </c>
      <c r="C631" s="14" t="s">
        <v>180</v>
      </c>
      <c r="D631" s="14" t="s">
        <v>169</v>
      </c>
      <c r="E631" s="14" t="s">
        <v>170</v>
      </c>
      <c r="F631" s="14" t="s">
        <v>199</v>
      </c>
      <c r="G631" s="15">
        <v>30133</v>
      </c>
      <c r="H631" s="15">
        <v>30133</v>
      </c>
      <c r="I631" s="14" t="s">
        <v>59</v>
      </c>
      <c r="J631" s="14" t="s">
        <v>512</v>
      </c>
      <c r="K631" s="14" t="s">
        <v>514</v>
      </c>
      <c r="L631" s="14" t="s">
        <v>174</v>
      </c>
      <c r="M631" s="14" t="s">
        <v>175</v>
      </c>
      <c r="N631" s="14" t="s">
        <v>176</v>
      </c>
      <c r="O631" s="15">
        <v>41974</v>
      </c>
      <c r="P631" s="13">
        <v>201412</v>
      </c>
      <c r="Q631" s="13">
        <v>0</v>
      </c>
      <c r="R631" s="16">
        <v>-76156.28</v>
      </c>
    </row>
    <row r="632" spans="1:18" x14ac:dyDescent="0.25">
      <c r="A632" s="13">
        <v>54765</v>
      </c>
      <c r="B632" s="14" t="s">
        <v>61</v>
      </c>
      <c r="C632" s="14" t="s">
        <v>186</v>
      </c>
      <c r="D632" s="14" t="s">
        <v>169</v>
      </c>
      <c r="E632" s="14" t="s">
        <v>170</v>
      </c>
      <c r="F632" s="14" t="s">
        <v>199</v>
      </c>
      <c r="G632" s="15">
        <v>30133</v>
      </c>
      <c r="H632" s="15">
        <v>30133</v>
      </c>
      <c r="I632" s="14" t="s">
        <v>77</v>
      </c>
      <c r="J632" s="14" t="s">
        <v>512</v>
      </c>
      <c r="K632" s="14" t="s">
        <v>514</v>
      </c>
      <c r="L632" s="14" t="s">
        <v>174</v>
      </c>
      <c r="M632" s="14" t="s">
        <v>175</v>
      </c>
      <c r="N632" s="14" t="s">
        <v>176</v>
      </c>
      <c r="O632" s="15">
        <v>41974</v>
      </c>
      <c r="P632" s="13">
        <v>201412</v>
      </c>
      <c r="Q632" s="13">
        <v>0</v>
      </c>
      <c r="R632" s="16">
        <v>-76155.28</v>
      </c>
    </row>
    <row r="633" spans="1:18" x14ac:dyDescent="0.25">
      <c r="A633" s="13">
        <v>54771</v>
      </c>
      <c r="B633" s="14" t="s">
        <v>32</v>
      </c>
      <c r="C633" s="14" t="s">
        <v>180</v>
      </c>
      <c r="D633" s="14" t="s">
        <v>169</v>
      </c>
      <c r="E633" s="14" t="s">
        <v>170</v>
      </c>
      <c r="F633" s="14" t="s">
        <v>181</v>
      </c>
      <c r="G633" s="15">
        <v>28672</v>
      </c>
      <c r="H633" s="15">
        <v>28672</v>
      </c>
      <c r="I633" s="14" t="s">
        <v>59</v>
      </c>
      <c r="J633" s="14" t="s">
        <v>512</v>
      </c>
      <c r="K633" s="14" t="s">
        <v>515</v>
      </c>
      <c r="L633" s="14" t="s">
        <v>174</v>
      </c>
      <c r="M633" s="14" t="s">
        <v>175</v>
      </c>
      <c r="N633" s="14" t="s">
        <v>176</v>
      </c>
      <c r="O633" s="15">
        <v>41974</v>
      </c>
      <c r="P633" s="13">
        <v>201412</v>
      </c>
      <c r="Q633" s="13">
        <v>-2</v>
      </c>
      <c r="R633" s="16">
        <v>-1973.67</v>
      </c>
    </row>
    <row r="634" spans="1:18" x14ac:dyDescent="0.25">
      <c r="A634" s="13">
        <v>54772</v>
      </c>
      <c r="B634" s="14" t="s">
        <v>61</v>
      </c>
      <c r="C634" s="14" t="s">
        <v>186</v>
      </c>
      <c r="D634" s="14" t="s">
        <v>169</v>
      </c>
      <c r="E634" s="14" t="s">
        <v>170</v>
      </c>
      <c r="F634" s="14" t="s">
        <v>171</v>
      </c>
      <c r="G634" s="15">
        <v>28307</v>
      </c>
      <c r="H634" s="15">
        <v>28307</v>
      </c>
      <c r="I634" s="14" t="s">
        <v>77</v>
      </c>
      <c r="J634" s="14" t="s">
        <v>512</v>
      </c>
      <c r="K634" s="14" t="s">
        <v>515</v>
      </c>
      <c r="L634" s="14" t="s">
        <v>174</v>
      </c>
      <c r="M634" s="14" t="s">
        <v>175</v>
      </c>
      <c r="N634" s="14" t="s">
        <v>176</v>
      </c>
      <c r="O634" s="15">
        <v>41974</v>
      </c>
      <c r="P634" s="13">
        <v>201412</v>
      </c>
      <c r="Q634" s="13">
        <v>-2</v>
      </c>
      <c r="R634" s="16">
        <v>-1973.67</v>
      </c>
    </row>
    <row r="635" spans="1:18" x14ac:dyDescent="0.25">
      <c r="A635" s="13">
        <v>54773</v>
      </c>
      <c r="B635" s="14" t="s">
        <v>32</v>
      </c>
      <c r="C635" s="14" t="s">
        <v>180</v>
      </c>
      <c r="D635" s="14" t="s">
        <v>169</v>
      </c>
      <c r="E635" s="14" t="s">
        <v>170</v>
      </c>
      <c r="F635" s="14" t="s">
        <v>181</v>
      </c>
      <c r="G635" s="15">
        <v>28672</v>
      </c>
      <c r="H635" s="15">
        <v>28672</v>
      </c>
      <c r="I635" s="14" t="s">
        <v>59</v>
      </c>
      <c r="J635" s="14" t="s">
        <v>512</v>
      </c>
      <c r="K635" s="14" t="s">
        <v>516</v>
      </c>
      <c r="L635" s="14" t="s">
        <v>174</v>
      </c>
      <c r="M635" s="14" t="s">
        <v>175</v>
      </c>
      <c r="N635" s="14" t="s">
        <v>176</v>
      </c>
      <c r="O635" s="15">
        <v>41974</v>
      </c>
      <c r="P635" s="13">
        <v>201412</v>
      </c>
      <c r="Q635" s="13">
        <v>0</v>
      </c>
      <c r="R635" s="16">
        <v>-47368.3</v>
      </c>
    </row>
    <row r="636" spans="1:18" x14ac:dyDescent="0.25">
      <c r="A636" s="13">
        <v>54774</v>
      </c>
      <c r="B636" s="14" t="s">
        <v>61</v>
      </c>
      <c r="C636" s="14" t="s">
        <v>186</v>
      </c>
      <c r="D636" s="14" t="s">
        <v>169</v>
      </c>
      <c r="E636" s="14" t="s">
        <v>170</v>
      </c>
      <c r="F636" s="14" t="s">
        <v>171</v>
      </c>
      <c r="G636" s="15">
        <v>28307</v>
      </c>
      <c r="H636" s="15">
        <v>28307</v>
      </c>
      <c r="I636" s="14" t="s">
        <v>77</v>
      </c>
      <c r="J636" s="14" t="s">
        <v>512</v>
      </c>
      <c r="K636" s="14" t="s">
        <v>516</v>
      </c>
      <c r="L636" s="14" t="s">
        <v>174</v>
      </c>
      <c r="M636" s="14" t="s">
        <v>175</v>
      </c>
      <c r="N636" s="14" t="s">
        <v>176</v>
      </c>
      <c r="O636" s="15">
        <v>41974</v>
      </c>
      <c r="P636" s="13">
        <v>201412</v>
      </c>
      <c r="Q636" s="13">
        <v>0</v>
      </c>
      <c r="R636" s="16">
        <v>-47368.3</v>
      </c>
    </row>
    <row r="637" spans="1:18" x14ac:dyDescent="0.25">
      <c r="A637" s="13">
        <v>54779</v>
      </c>
      <c r="B637" s="14" t="s">
        <v>32</v>
      </c>
      <c r="C637" s="14" t="s">
        <v>180</v>
      </c>
      <c r="D637" s="14" t="s">
        <v>169</v>
      </c>
      <c r="E637" s="14" t="s">
        <v>170</v>
      </c>
      <c r="F637" s="14" t="s">
        <v>181</v>
      </c>
      <c r="G637" s="15">
        <v>28672</v>
      </c>
      <c r="H637" s="15">
        <v>28672</v>
      </c>
      <c r="I637" s="14" t="s">
        <v>59</v>
      </c>
      <c r="J637" s="14" t="s">
        <v>512</v>
      </c>
      <c r="K637" s="14" t="s">
        <v>517</v>
      </c>
      <c r="L637" s="14" t="s">
        <v>174</v>
      </c>
      <c r="M637" s="14" t="s">
        <v>175</v>
      </c>
      <c r="N637" s="14" t="s">
        <v>176</v>
      </c>
      <c r="O637" s="15">
        <v>41974</v>
      </c>
      <c r="P637" s="13">
        <v>201412</v>
      </c>
      <c r="Q637" s="13">
        <v>-4</v>
      </c>
      <c r="R637" s="16">
        <v>-7894.71</v>
      </c>
    </row>
    <row r="638" spans="1:18" x14ac:dyDescent="0.25">
      <c r="A638" s="13">
        <v>54780</v>
      </c>
      <c r="B638" s="14" t="s">
        <v>61</v>
      </c>
      <c r="C638" s="14" t="s">
        <v>186</v>
      </c>
      <c r="D638" s="14" t="s">
        <v>169</v>
      </c>
      <c r="E638" s="14" t="s">
        <v>170</v>
      </c>
      <c r="F638" s="14" t="s">
        <v>171</v>
      </c>
      <c r="G638" s="15">
        <v>28307</v>
      </c>
      <c r="H638" s="15">
        <v>28307</v>
      </c>
      <c r="I638" s="14" t="s">
        <v>77</v>
      </c>
      <c r="J638" s="14" t="s">
        <v>512</v>
      </c>
      <c r="K638" s="14" t="s">
        <v>517</v>
      </c>
      <c r="L638" s="14" t="s">
        <v>174</v>
      </c>
      <c r="M638" s="14" t="s">
        <v>175</v>
      </c>
      <c r="N638" s="14" t="s">
        <v>176</v>
      </c>
      <c r="O638" s="15">
        <v>41974</v>
      </c>
      <c r="P638" s="13">
        <v>201412</v>
      </c>
      <c r="Q638" s="13">
        <v>-4</v>
      </c>
      <c r="R638" s="16">
        <v>-7894.71</v>
      </c>
    </row>
    <row r="639" spans="1:18" x14ac:dyDescent="0.25">
      <c r="A639" s="13">
        <v>54783</v>
      </c>
      <c r="B639" s="14" t="s">
        <v>79</v>
      </c>
      <c r="C639" s="14" t="s">
        <v>168</v>
      </c>
      <c r="D639" s="14" t="s">
        <v>169</v>
      </c>
      <c r="E639" s="14" t="s">
        <v>170</v>
      </c>
      <c r="F639" s="14" t="s">
        <v>226</v>
      </c>
      <c r="G639" s="15">
        <v>29403</v>
      </c>
      <c r="H639" s="15">
        <v>29403</v>
      </c>
      <c r="I639" s="14" t="s">
        <v>119</v>
      </c>
      <c r="J639" s="14" t="s">
        <v>512</v>
      </c>
      <c r="K639" s="14" t="s">
        <v>518</v>
      </c>
      <c r="L639" s="14" t="s">
        <v>174</v>
      </c>
      <c r="M639" s="14" t="s">
        <v>175</v>
      </c>
      <c r="N639" s="14" t="s">
        <v>176</v>
      </c>
      <c r="O639" s="15">
        <v>41974</v>
      </c>
      <c r="P639" s="13">
        <v>201412</v>
      </c>
      <c r="Q639" s="13">
        <v>0</v>
      </c>
      <c r="R639" s="16">
        <v>-11237.7</v>
      </c>
    </row>
    <row r="640" spans="1:18" x14ac:dyDescent="0.25">
      <c r="A640" s="13">
        <v>54784</v>
      </c>
      <c r="B640" s="14" t="s">
        <v>32</v>
      </c>
      <c r="C640" s="14" t="s">
        <v>180</v>
      </c>
      <c r="D640" s="14" t="s">
        <v>169</v>
      </c>
      <c r="E640" s="14" t="s">
        <v>170</v>
      </c>
      <c r="F640" s="14" t="s">
        <v>181</v>
      </c>
      <c r="G640" s="15">
        <v>28672</v>
      </c>
      <c r="H640" s="15">
        <v>28672</v>
      </c>
      <c r="I640" s="14" t="s">
        <v>59</v>
      </c>
      <c r="J640" s="14" t="s">
        <v>512</v>
      </c>
      <c r="K640" s="14" t="s">
        <v>518</v>
      </c>
      <c r="L640" s="14" t="s">
        <v>174</v>
      </c>
      <c r="M640" s="14" t="s">
        <v>175</v>
      </c>
      <c r="N640" s="14" t="s">
        <v>176</v>
      </c>
      <c r="O640" s="15">
        <v>41974</v>
      </c>
      <c r="P640" s="13">
        <v>201412</v>
      </c>
      <c r="Q640" s="13">
        <v>-1</v>
      </c>
      <c r="R640" s="16">
        <v>-394.73</v>
      </c>
    </row>
    <row r="641" spans="1:18" x14ac:dyDescent="0.25">
      <c r="A641" s="13">
        <v>54785</v>
      </c>
      <c r="B641" s="14" t="s">
        <v>61</v>
      </c>
      <c r="C641" s="14" t="s">
        <v>186</v>
      </c>
      <c r="D641" s="14" t="s">
        <v>169</v>
      </c>
      <c r="E641" s="14" t="s">
        <v>170</v>
      </c>
      <c r="F641" s="14" t="s">
        <v>171</v>
      </c>
      <c r="G641" s="15">
        <v>28307</v>
      </c>
      <c r="H641" s="15">
        <v>28307</v>
      </c>
      <c r="I641" s="14" t="s">
        <v>77</v>
      </c>
      <c r="J641" s="14" t="s">
        <v>512</v>
      </c>
      <c r="K641" s="14" t="s">
        <v>518</v>
      </c>
      <c r="L641" s="14" t="s">
        <v>174</v>
      </c>
      <c r="M641" s="14" t="s">
        <v>175</v>
      </c>
      <c r="N641" s="14" t="s">
        <v>176</v>
      </c>
      <c r="O641" s="15">
        <v>41974</v>
      </c>
      <c r="P641" s="13">
        <v>201412</v>
      </c>
      <c r="Q641" s="13">
        <v>-1</v>
      </c>
      <c r="R641" s="16">
        <v>-394.73</v>
      </c>
    </row>
    <row r="642" spans="1:18" x14ac:dyDescent="0.25">
      <c r="A642" s="13">
        <v>54802</v>
      </c>
      <c r="B642" s="14" t="s">
        <v>79</v>
      </c>
      <c r="C642" s="14" t="s">
        <v>168</v>
      </c>
      <c r="D642" s="14" t="s">
        <v>169</v>
      </c>
      <c r="E642" s="14" t="s">
        <v>170</v>
      </c>
      <c r="F642" s="14" t="s">
        <v>251</v>
      </c>
      <c r="G642" s="15">
        <v>33786</v>
      </c>
      <c r="H642" s="15">
        <v>33786</v>
      </c>
      <c r="I642" s="14" t="s">
        <v>119</v>
      </c>
      <c r="J642" s="14" t="s">
        <v>512</v>
      </c>
      <c r="K642" s="14" t="s">
        <v>519</v>
      </c>
      <c r="L642" s="14" t="s">
        <v>174</v>
      </c>
      <c r="M642" s="14" t="s">
        <v>175</v>
      </c>
      <c r="N642" s="14" t="s">
        <v>176</v>
      </c>
      <c r="O642" s="15">
        <v>41974</v>
      </c>
      <c r="P642" s="13">
        <v>201412</v>
      </c>
      <c r="Q642" s="13">
        <v>-1</v>
      </c>
      <c r="R642" s="16">
        <v>-1647.24</v>
      </c>
    </row>
    <row r="643" spans="1:18" x14ac:dyDescent="0.25">
      <c r="A643" s="13">
        <v>54803</v>
      </c>
      <c r="B643" s="14" t="s">
        <v>79</v>
      </c>
      <c r="C643" s="14" t="s">
        <v>168</v>
      </c>
      <c r="D643" s="14" t="s">
        <v>169</v>
      </c>
      <c r="E643" s="14" t="s">
        <v>170</v>
      </c>
      <c r="F643" s="14" t="s">
        <v>191</v>
      </c>
      <c r="G643" s="15">
        <v>30864</v>
      </c>
      <c r="H643" s="15">
        <v>30864</v>
      </c>
      <c r="I643" s="14" t="s">
        <v>119</v>
      </c>
      <c r="J643" s="14" t="s">
        <v>512</v>
      </c>
      <c r="K643" s="14" t="s">
        <v>520</v>
      </c>
      <c r="L643" s="14" t="s">
        <v>174</v>
      </c>
      <c r="M643" s="14" t="s">
        <v>175</v>
      </c>
      <c r="N643" s="14" t="s">
        <v>176</v>
      </c>
      <c r="O643" s="15">
        <v>41974</v>
      </c>
      <c r="P643" s="13">
        <v>201412</v>
      </c>
      <c r="Q643" s="13">
        <v>0</v>
      </c>
      <c r="R643" s="16">
        <v>-9673.82</v>
      </c>
    </row>
    <row r="644" spans="1:18" x14ac:dyDescent="0.25">
      <c r="A644" s="13">
        <v>54806</v>
      </c>
      <c r="B644" s="14" t="s">
        <v>32</v>
      </c>
      <c r="C644" s="14" t="s">
        <v>180</v>
      </c>
      <c r="D644" s="14" t="s">
        <v>169</v>
      </c>
      <c r="E644" s="14" t="s">
        <v>170</v>
      </c>
      <c r="F644" s="14" t="s">
        <v>181</v>
      </c>
      <c r="G644" s="15">
        <v>28672</v>
      </c>
      <c r="H644" s="15">
        <v>28672</v>
      </c>
      <c r="I644" s="14" t="s">
        <v>59</v>
      </c>
      <c r="J644" s="14" t="s">
        <v>512</v>
      </c>
      <c r="K644" s="14" t="s">
        <v>521</v>
      </c>
      <c r="L644" s="14" t="s">
        <v>174</v>
      </c>
      <c r="M644" s="14" t="s">
        <v>175</v>
      </c>
      <c r="N644" s="14" t="s">
        <v>176</v>
      </c>
      <c r="O644" s="15">
        <v>41974</v>
      </c>
      <c r="P644" s="13">
        <v>201412</v>
      </c>
      <c r="Q644" s="13">
        <v>0</v>
      </c>
      <c r="R644" s="16">
        <v>-133007.96</v>
      </c>
    </row>
    <row r="645" spans="1:18" x14ac:dyDescent="0.25">
      <c r="A645" s="13">
        <v>54807</v>
      </c>
      <c r="B645" s="14" t="s">
        <v>61</v>
      </c>
      <c r="C645" s="14" t="s">
        <v>186</v>
      </c>
      <c r="D645" s="14" t="s">
        <v>169</v>
      </c>
      <c r="E645" s="14" t="s">
        <v>170</v>
      </c>
      <c r="F645" s="14" t="s">
        <v>171</v>
      </c>
      <c r="G645" s="15">
        <v>28307</v>
      </c>
      <c r="H645" s="15">
        <v>28307</v>
      </c>
      <c r="I645" s="14" t="s">
        <v>77</v>
      </c>
      <c r="J645" s="14" t="s">
        <v>512</v>
      </c>
      <c r="K645" s="14" t="s">
        <v>521</v>
      </c>
      <c r="L645" s="14" t="s">
        <v>174</v>
      </c>
      <c r="M645" s="14" t="s">
        <v>175</v>
      </c>
      <c r="N645" s="14" t="s">
        <v>176</v>
      </c>
      <c r="O645" s="15">
        <v>41974</v>
      </c>
      <c r="P645" s="13">
        <v>201412</v>
      </c>
      <c r="Q645" s="13">
        <v>0</v>
      </c>
      <c r="R645" s="16">
        <v>-118897.23</v>
      </c>
    </row>
    <row r="646" spans="1:18" x14ac:dyDescent="0.25">
      <c r="A646" s="13">
        <v>54813</v>
      </c>
      <c r="B646" s="14" t="s">
        <v>32</v>
      </c>
      <c r="C646" s="14" t="s">
        <v>180</v>
      </c>
      <c r="D646" s="14" t="s">
        <v>169</v>
      </c>
      <c r="E646" s="14" t="s">
        <v>170</v>
      </c>
      <c r="F646" s="14" t="s">
        <v>181</v>
      </c>
      <c r="G646" s="15">
        <v>28672</v>
      </c>
      <c r="H646" s="15">
        <v>28672</v>
      </c>
      <c r="I646" s="14" t="s">
        <v>59</v>
      </c>
      <c r="J646" s="14" t="s">
        <v>512</v>
      </c>
      <c r="K646" s="14" t="s">
        <v>522</v>
      </c>
      <c r="L646" s="14" t="s">
        <v>174</v>
      </c>
      <c r="M646" s="14" t="s">
        <v>175</v>
      </c>
      <c r="N646" s="14" t="s">
        <v>176</v>
      </c>
      <c r="O646" s="15">
        <v>41974</v>
      </c>
      <c r="P646" s="13">
        <v>201412</v>
      </c>
      <c r="Q646" s="13">
        <v>-1</v>
      </c>
      <c r="R646" s="16">
        <v>-789.47</v>
      </c>
    </row>
    <row r="647" spans="1:18" x14ac:dyDescent="0.25">
      <c r="A647" s="13">
        <v>54814</v>
      </c>
      <c r="B647" s="14" t="s">
        <v>61</v>
      </c>
      <c r="C647" s="14" t="s">
        <v>186</v>
      </c>
      <c r="D647" s="14" t="s">
        <v>169</v>
      </c>
      <c r="E647" s="14" t="s">
        <v>170</v>
      </c>
      <c r="F647" s="14" t="s">
        <v>171</v>
      </c>
      <c r="G647" s="15">
        <v>28307</v>
      </c>
      <c r="H647" s="15">
        <v>28307</v>
      </c>
      <c r="I647" s="14" t="s">
        <v>77</v>
      </c>
      <c r="J647" s="14" t="s">
        <v>512</v>
      </c>
      <c r="K647" s="14" t="s">
        <v>522</v>
      </c>
      <c r="L647" s="14" t="s">
        <v>174</v>
      </c>
      <c r="M647" s="14" t="s">
        <v>175</v>
      </c>
      <c r="N647" s="14" t="s">
        <v>176</v>
      </c>
      <c r="O647" s="15">
        <v>41974</v>
      </c>
      <c r="P647" s="13">
        <v>201412</v>
      </c>
      <c r="Q647" s="13">
        <v>-1</v>
      </c>
      <c r="R647" s="16">
        <v>-789.47</v>
      </c>
    </row>
    <row r="648" spans="1:18" x14ac:dyDescent="0.25">
      <c r="A648" s="13">
        <v>54822</v>
      </c>
      <c r="B648" s="14" t="s">
        <v>79</v>
      </c>
      <c r="C648" s="14" t="s">
        <v>168</v>
      </c>
      <c r="D648" s="14" t="s">
        <v>169</v>
      </c>
      <c r="E648" s="14" t="s">
        <v>170</v>
      </c>
      <c r="F648" s="14" t="s">
        <v>171</v>
      </c>
      <c r="G648" s="15">
        <v>28307</v>
      </c>
      <c r="H648" s="15">
        <v>28307</v>
      </c>
      <c r="I648" s="14" t="s">
        <v>119</v>
      </c>
      <c r="J648" s="14" t="s">
        <v>512</v>
      </c>
      <c r="K648" s="14" t="s">
        <v>523</v>
      </c>
      <c r="L648" s="14" t="s">
        <v>174</v>
      </c>
      <c r="M648" s="14" t="s">
        <v>175</v>
      </c>
      <c r="N648" s="14" t="s">
        <v>176</v>
      </c>
      <c r="O648" s="15">
        <v>41974</v>
      </c>
      <c r="P648" s="13">
        <v>201412</v>
      </c>
      <c r="Q648" s="13">
        <v>0</v>
      </c>
      <c r="R648" s="16">
        <v>-1051.1199999999999</v>
      </c>
    </row>
    <row r="649" spans="1:18" x14ac:dyDescent="0.25">
      <c r="A649" s="13">
        <v>54825</v>
      </c>
      <c r="B649" s="14" t="s">
        <v>79</v>
      </c>
      <c r="C649" s="14" t="s">
        <v>168</v>
      </c>
      <c r="D649" s="14" t="s">
        <v>169</v>
      </c>
      <c r="E649" s="14" t="s">
        <v>170</v>
      </c>
      <c r="F649" s="14" t="s">
        <v>171</v>
      </c>
      <c r="G649" s="15">
        <v>28307</v>
      </c>
      <c r="H649" s="15">
        <v>28307</v>
      </c>
      <c r="I649" s="14" t="s">
        <v>119</v>
      </c>
      <c r="J649" s="14" t="s">
        <v>512</v>
      </c>
      <c r="K649" s="14" t="s">
        <v>524</v>
      </c>
      <c r="L649" s="14" t="s">
        <v>174</v>
      </c>
      <c r="M649" s="14" t="s">
        <v>175</v>
      </c>
      <c r="N649" s="14" t="s">
        <v>176</v>
      </c>
      <c r="O649" s="15">
        <v>41974</v>
      </c>
      <c r="P649" s="13">
        <v>201412</v>
      </c>
      <c r="Q649" s="13">
        <v>0</v>
      </c>
      <c r="R649" s="16">
        <v>-1388.07</v>
      </c>
    </row>
    <row r="650" spans="1:18" x14ac:dyDescent="0.25">
      <c r="A650" s="13">
        <v>54826</v>
      </c>
      <c r="B650" s="14" t="s">
        <v>79</v>
      </c>
      <c r="C650" s="14" t="s">
        <v>168</v>
      </c>
      <c r="D650" s="14" t="s">
        <v>169</v>
      </c>
      <c r="E650" s="14" t="s">
        <v>170</v>
      </c>
      <c r="F650" s="14" t="s">
        <v>250</v>
      </c>
      <c r="G650" s="15">
        <v>31594</v>
      </c>
      <c r="H650" s="15">
        <v>31594</v>
      </c>
      <c r="I650" s="14" t="s">
        <v>119</v>
      </c>
      <c r="J650" s="14" t="s">
        <v>512</v>
      </c>
      <c r="K650" s="14" t="s">
        <v>524</v>
      </c>
      <c r="L650" s="14" t="s">
        <v>174</v>
      </c>
      <c r="M650" s="14" t="s">
        <v>175</v>
      </c>
      <c r="N650" s="14" t="s">
        <v>176</v>
      </c>
      <c r="O650" s="15">
        <v>41974</v>
      </c>
      <c r="P650" s="13">
        <v>201412</v>
      </c>
      <c r="Q650" s="13">
        <v>0</v>
      </c>
      <c r="R650" s="16">
        <v>-7118.4</v>
      </c>
    </row>
    <row r="651" spans="1:18" x14ac:dyDescent="0.25">
      <c r="A651" s="13">
        <v>54837</v>
      </c>
      <c r="B651" s="14" t="s">
        <v>79</v>
      </c>
      <c r="C651" s="14" t="s">
        <v>168</v>
      </c>
      <c r="D651" s="14" t="s">
        <v>169</v>
      </c>
      <c r="E651" s="14" t="s">
        <v>170</v>
      </c>
      <c r="F651" s="14" t="s">
        <v>171</v>
      </c>
      <c r="G651" s="15">
        <v>28307</v>
      </c>
      <c r="H651" s="15">
        <v>28307</v>
      </c>
      <c r="I651" s="14" t="s">
        <v>119</v>
      </c>
      <c r="J651" s="14" t="s">
        <v>512</v>
      </c>
      <c r="K651" s="14" t="s">
        <v>525</v>
      </c>
      <c r="L651" s="14" t="s">
        <v>174</v>
      </c>
      <c r="M651" s="14" t="s">
        <v>175</v>
      </c>
      <c r="N651" s="14" t="s">
        <v>176</v>
      </c>
      <c r="O651" s="15">
        <v>41974</v>
      </c>
      <c r="P651" s="13">
        <v>201412</v>
      </c>
      <c r="Q651" s="13">
        <v>-1</v>
      </c>
      <c r="R651" s="16">
        <v>-201390.92</v>
      </c>
    </row>
    <row r="652" spans="1:18" x14ac:dyDescent="0.25">
      <c r="A652" s="13">
        <v>54842</v>
      </c>
      <c r="B652" s="14" t="s">
        <v>79</v>
      </c>
      <c r="C652" s="14" t="s">
        <v>168</v>
      </c>
      <c r="D652" s="14" t="s">
        <v>169</v>
      </c>
      <c r="E652" s="14" t="s">
        <v>170</v>
      </c>
      <c r="F652" s="14" t="s">
        <v>212</v>
      </c>
      <c r="G652" s="15">
        <v>33420</v>
      </c>
      <c r="H652" s="15">
        <v>33420</v>
      </c>
      <c r="I652" s="14" t="s">
        <v>119</v>
      </c>
      <c r="J652" s="14" t="s">
        <v>512</v>
      </c>
      <c r="K652" s="14" t="s">
        <v>526</v>
      </c>
      <c r="L652" s="14" t="s">
        <v>174</v>
      </c>
      <c r="M652" s="14" t="s">
        <v>175</v>
      </c>
      <c r="N652" s="14" t="s">
        <v>176</v>
      </c>
      <c r="O652" s="15">
        <v>41974</v>
      </c>
      <c r="P652" s="13">
        <v>201412</v>
      </c>
      <c r="Q652" s="13">
        <v>0</v>
      </c>
      <c r="R652" s="16">
        <v>-663.23</v>
      </c>
    </row>
    <row r="653" spans="1:18" x14ac:dyDescent="0.25">
      <c r="A653" s="13">
        <v>54844</v>
      </c>
      <c r="B653" s="14" t="s">
        <v>79</v>
      </c>
      <c r="C653" s="14" t="s">
        <v>168</v>
      </c>
      <c r="D653" s="14" t="s">
        <v>169</v>
      </c>
      <c r="E653" s="14" t="s">
        <v>170</v>
      </c>
      <c r="F653" s="14" t="s">
        <v>271</v>
      </c>
      <c r="G653" s="15">
        <v>34151</v>
      </c>
      <c r="H653" s="15">
        <v>34151</v>
      </c>
      <c r="I653" s="14" t="s">
        <v>119</v>
      </c>
      <c r="J653" s="14" t="s">
        <v>512</v>
      </c>
      <c r="K653" s="14" t="s">
        <v>527</v>
      </c>
      <c r="L653" s="14" t="s">
        <v>174</v>
      </c>
      <c r="M653" s="14" t="s">
        <v>175</v>
      </c>
      <c r="N653" s="14" t="s">
        <v>176</v>
      </c>
      <c r="O653" s="15">
        <v>41974</v>
      </c>
      <c r="P653" s="13">
        <v>201412</v>
      </c>
      <c r="Q653" s="13">
        <v>-1</v>
      </c>
      <c r="R653" s="16">
        <v>-3037.35</v>
      </c>
    </row>
    <row r="654" spans="1:18" x14ac:dyDescent="0.25">
      <c r="A654" s="13">
        <v>54845</v>
      </c>
      <c r="B654" s="14" t="s">
        <v>79</v>
      </c>
      <c r="C654" s="14" t="s">
        <v>168</v>
      </c>
      <c r="D654" s="14" t="s">
        <v>169</v>
      </c>
      <c r="E654" s="14" t="s">
        <v>170</v>
      </c>
      <c r="F654" s="14" t="s">
        <v>171</v>
      </c>
      <c r="G654" s="15">
        <v>28307</v>
      </c>
      <c r="H654" s="15">
        <v>28307</v>
      </c>
      <c r="I654" s="14" t="s">
        <v>119</v>
      </c>
      <c r="J654" s="14" t="s">
        <v>512</v>
      </c>
      <c r="K654" s="14" t="s">
        <v>528</v>
      </c>
      <c r="L654" s="14" t="s">
        <v>174</v>
      </c>
      <c r="M654" s="14" t="s">
        <v>175</v>
      </c>
      <c r="N654" s="14" t="s">
        <v>176</v>
      </c>
      <c r="O654" s="15">
        <v>41974</v>
      </c>
      <c r="P654" s="13">
        <v>201412</v>
      </c>
      <c r="Q654" s="13">
        <v>0</v>
      </c>
      <c r="R654" s="16">
        <v>-175094.39999999999</v>
      </c>
    </row>
    <row r="655" spans="1:18" x14ac:dyDescent="0.25">
      <c r="A655" s="13">
        <v>54846</v>
      </c>
      <c r="B655" s="14" t="s">
        <v>32</v>
      </c>
      <c r="C655" s="14" t="s">
        <v>180</v>
      </c>
      <c r="D655" s="14" t="s">
        <v>169</v>
      </c>
      <c r="E655" s="14" t="s">
        <v>170</v>
      </c>
      <c r="F655" s="14" t="s">
        <v>181</v>
      </c>
      <c r="G655" s="15">
        <v>28672</v>
      </c>
      <c r="H655" s="15">
        <v>28672</v>
      </c>
      <c r="I655" s="14" t="s">
        <v>59</v>
      </c>
      <c r="J655" s="14" t="s">
        <v>512</v>
      </c>
      <c r="K655" s="14" t="s">
        <v>528</v>
      </c>
      <c r="L655" s="14" t="s">
        <v>174</v>
      </c>
      <c r="M655" s="14" t="s">
        <v>175</v>
      </c>
      <c r="N655" s="14" t="s">
        <v>176</v>
      </c>
      <c r="O655" s="15">
        <v>41974</v>
      </c>
      <c r="P655" s="13">
        <v>201412</v>
      </c>
      <c r="Q655" s="13">
        <v>0</v>
      </c>
      <c r="R655" s="16">
        <v>-98723.41</v>
      </c>
    </row>
    <row r="656" spans="1:18" x14ac:dyDescent="0.25">
      <c r="A656" s="13">
        <v>54847</v>
      </c>
      <c r="B656" s="14" t="s">
        <v>61</v>
      </c>
      <c r="C656" s="14" t="s">
        <v>186</v>
      </c>
      <c r="D656" s="14" t="s">
        <v>169</v>
      </c>
      <c r="E656" s="14" t="s">
        <v>170</v>
      </c>
      <c r="F656" s="14" t="s">
        <v>171</v>
      </c>
      <c r="G656" s="15">
        <v>28307</v>
      </c>
      <c r="H656" s="15">
        <v>28307</v>
      </c>
      <c r="I656" s="14" t="s">
        <v>77</v>
      </c>
      <c r="J656" s="14" t="s">
        <v>512</v>
      </c>
      <c r="K656" s="14" t="s">
        <v>528</v>
      </c>
      <c r="L656" s="14" t="s">
        <v>174</v>
      </c>
      <c r="M656" s="14" t="s">
        <v>175</v>
      </c>
      <c r="N656" s="14" t="s">
        <v>176</v>
      </c>
      <c r="O656" s="15">
        <v>41974</v>
      </c>
      <c r="P656" s="13">
        <v>201412</v>
      </c>
      <c r="Q656" s="13">
        <v>0</v>
      </c>
      <c r="R656" s="16">
        <v>-98723.41</v>
      </c>
    </row>
    <row r="657" spans="1:18" x14ac:dyDescent="0.25">
      <c r="A657" s="13">
        <v>54855</v>
      </c>
      <c r="B657" s="14" t="s">
        <v>79</v>
      </c>
      <c r="C657" s="14" t="s">
        <v>168</v>
      </c>
      <c r="D657" s="14" t="s">
        <v>169</v>
      </c>
      <c r="E657" s="14" t="s">
        <v>170</v>
      </c>
      <c r="F657" s="14" t="s">
        <v>171</v>
      </c>
      <c r="G657" s="15">
        <v>28307</v>
      </c>
      <c r="H657" s="15">
        <v>28307</v>
      </c>
      <c r="I657" s="14" t="s">
        <v>119</v>
      </c>
      <c r="J657" s="14" t="s">
        <v>512</v>
      </c>
      <c r="K657" s="14" t="s">
        <v>529</v>
      </c>
      <c r="L657" s="14" t="s">
        <v>174</v>
      </c>
      <c r="M657" s="14" t="s">
        <v>175</v>
      </c>
      <c r="N657" s="14" t="s">
        <v>176</v>
      </c>
      <c r="O657" s="15">
        <v>41974</v>
      </c>
      <c r="P657" s="13">
        <v>201412</v>
      </c>
      <c r="Q657" s="13">
        <v>0</v>
      </c>
      <c r="R657" s="16">
        <v>-338</v>
      </c>
    </row>
    <row r="658" spans="1:18" x14ac:dyDescent="0.25">
      <c r="A658" s="13">
        <v>54856</v>
      </c>
      <c r="B658" s="14" t="s">
        <v>79</v>
      </c>
      <c r="C658" s="14" t="s">
        <v>168</v>
      </c>
      <c r="D658" s="14" t="s">
        <v>169</v>
      </c>
      <c r="E658" s="14" t="s">
        <v>170</v>
      </c>
      <c r="F658" s="14" t="s">
        <v>226</v>
      </c>
      <c r="G658" s="15">
        <v>29403</v>
      </c>
      <c r="H658" s="15">
        <v>29403</v>
      </c>
      <c r="I658" s="14" t="s">
        <v>119</v>
      </c>
      <c r="J658" s="14" t="s">
        <v>512</v>
      </c>
      <c r="K658" s="14" t="s">
        <v>529</v>
      </c>
      <c r="L658" s="14" t="s">
        <v>174</v>
      </c>
      <c r="M658" s="14" t="s">
        <v>175</v>
      </c>
      <c r="N658" s="14" t="s">
        <v>176</v>
      </c>
      <c r="O658" s="15">
        <v>41974</v>
      </c>
      <c r="P658" s="13">
        <v>201412</v>
      </c>
      <c r="Q658" s="13">
        <v>0</v>
      </c>
      <c r="R658" s="16">
        <v>-547.23</v>
      </c>
    </row>
    <row r="659" spans="1:18" x14ac:dyDescent="0.25">
      <c r="A659" s="13">
        <v>54857</v>
      </c>
      <c r="B659" s="14" t="s">
        <v>79</v>
      </c>
      <c r="C659" s="14" t="s">
        <v>168</v>
      </c>
      <c r="D659" s="14" t="s">
        <v>169</v>
      </c>
      <c r="E659" s="14" t="s">
        <v>170</v>
      </c>
      <c r="F659" s="14" t="s">
        <v>256</v>
      </c>
      <c r="G659" s="15">
        <v>31229</v>
      </c>
      <c r="H659" s="15">
        <v>31229</v>
      </c>
      <c r="I659" s="14" t="s">
        <v>119</v>
      </c>
      <c r="J659" s="14" t="s">
        <v>512</v>
      </c>
      <c r="K659" s="14" t="s">
        <v>529</v>
      </c>
      <c r="L659" s="14" t="s">
        <v>174</v>
      </c>
      <c r="M659" s="14" t="s">
        <v>175</v>
      </c>
      <c r="N659" s="14" t="s">
        <v>176</v>
      </c>
      <c r="O659" s="15">
        <v>41974</v>
      </c>
      <c r="P659" s="13">
        <v>201412</v>
      </c>
      <c r="Q659" s="13">
        <v>0</v>
      </c>
      <c r="R659" s="16">
        <v>-730.28</v>
      </c>
    </row>
    <row r="660" spans="1:18" x14ac:dyDescent="0.25">
      <c r="A660" s="13">
        <v>54877</v>
      </c>
      <c r="B660" s="14" t="s">
        <v>79</v>
      </c>
      <c r="C660" s="14" t="s">
        <v>168</v>
      </c>
      <c r="D660" s="14" t="s">
        <v>169</v>
      </c>
      <c r="E660" s="14" t="s">
        <v>170</v>
      </c>
      <c r="F660" s="14" t="s">
        <v>171</v>
      </c>
      <c r="G660" s="15">
        <v>28307</v>
      </c>
      <c r="H660" s="15">
        <v>28307</v>
      </c>
      <c r="I660" s="14" t="s">
        <v>119</v>
      </c>
      <c r="J660" s="14" t="s">
        <v>512</v>
      </c>
      <c r="K660" s="14" t="s">
        <v>530</v>
      </c>
      <c r="L660" s="14" t="s">
        <v>174</v>
      </c>
      <c r="M660" s="14" t="s">
        <v>175</v>
      </c>
      <c r="N660" s="14" t="s">
        <v>176</v>
      </c>
      <c r="O660" s="15">
        <v>41974</v>
      </c>
      <c r="P660" s="13">
        <v>201412</v>
      </c>
      <c r="Q660" s="13">
        <v>-1</v>
      </c>
      <c r="R660" s="16">
        <v>-34027.980000000003</v>
      </c>
    </row>
    <row r="661" spans="1:18" x14ac:dyDescent="0.25">
      <c r="A661" s="13">
        <v>54885</v>
      </c>
      <c r="B661" s="14" t="s">
        <v>79</v>
      </c>
      <c r="C661" s="14" t="s">
        <v>168</v>
      </c>
      <c r="D661" s="14" t="s">
        <v>169</v>
      </c>
      <c r="E661" s="14" t="s">
        <v>170</v>
      </c>
      <c r="F661" s="14" t="s">
        <v>171</v>
      </c>
      <c r="G661" s="15">
        <v>28307</v>
      </c>
      <c r="H661" s="15">
        <v>28307</v>
      </c>
      <c r="I661" s="14" t="s">
        <v>119</v>
      </c>
      <c r="J661" s="14" t="s">
        <v>512</v>
      </c>
      <c r="K661" s="14" t="s">
        <v>531</v>
      </c>
      <c r="L661" s="14" t="s">
        <v>174</v>
      </c>
      <c r="M661" s="14" t="s">
        <v>175</v>
      </c>
      <c r="N661" s="14" t="s">
        <v>176</v>
      </c>
      <c r="O661" s="15">
        <v>41974</v>
      </c>
      <c r="P661" s="13">
        <v>201412</v>
      </c>
      <c r="Q661" s="13">
        <v>-1</v>
      </c>
      <c r="R661" s="16">
        <v>-6186.92</v>
      </c>
    </row>
    <row r="662" spans="1:18" x14ac:dyDescent="0.25">
      <c r="A662" s="13">
        <v>54888</v>
      </c>
      <c r="B662" s="14" t="s">
        <v>79</v>
      </c>
      <c r="C662" s="14" t="s">
        <v>168</v>
      </c>
      <c r="D662" s="14" t="s">
        <v>169</v>
      </c>
      <c r="E662" s="14" t="s">
        <v>170</v>
      </c>
      <c r="F662" s="14" t="s">
        <v>171</v>
      </c>
      <c r="G662" s="15">
        <v>28307</v>
      </c>
      <c r="H662" s="15">
        <v>28307</v>
      </c>
      <c r="I662" s="14" t="s">
        <v>119</v>
      </c>
      <c r="J662" s="14" t="s">
        <v>512</v>
      </c>
      <c r="K662" s="14" t="s">
        <v>532</v>
      </c>
      <c r="L662" s="14" t="s">
        <v>174</v>
      </c>
      <c r="M662" s="14" t="s">
        <v>175</v>
      </c>
      <c r="N662" s="14" t="s">
        <v>176</v>
      </c>
      <c r="O662" s="15">
        <v>41974</v>
      </c>
      <c r="P662" s="13">
        <v>201412</v>
      </c>
      <c r="Q662" s="13">
        <v>-1</v>
      </c>
      <c r="R662" s="16">
        <v>-17343.25</v>
      </c>
    </row>
    <row r="663" spans="1:18" x14ac:dyDescent="0.25">
      <c r="A663" s="13">
        <v>54889</v>
      </c>
      <c r="B663" s="14" t="s">
        <v>79</v>
      </c>
      <c r="C663" s="14" t="s">
        <v>168</v>
      </c>
      <c r="D663" s="14" t="s">
        <v>169</v>
      </c>
      <c r="E663" s="14" t="s">
        <v>170</v>
      </c>
      <c r="F663" s="14" t="s">
        <v>181</v>
      </c>
      <c r="G663" s="15">
        <v>28672</v>
      </c>
      <c r="H663" s="15">
        <v>28672</v>
      </c>
      <c r="I663" s="14" t="s">
        <v>119</v>
      </c>
      <c r="J663" s="14" t="s">
        <v>512</v>
      </c>
      <c r="K663" s="14" t="s">
        <v>532</v>
      </c>
      <c r="L663" s="14" t="s">
        <v>174</v>
      </c>
      <c r="M663" s="14" t="s">
        <v>175</v>
      </c>
      <c r="N663" s="14" t="s">
        <v>176</v>
      </c>
      <c r="O663" s="15">
        <v>41974</v>
      </c>
      <c r="P663" s="13">
        <v>201412</v>
      </c>
      <c r="Q663" s="13">
        <v>0</v>
      </c>
      <c r="R663" s="16">
        <v>-219.77</v>
      </c>
    </row>
    <row r="664" spans="1:18" x14ac:dyDescent="0.25">
      <c r="A664" s="13">
        <v>54901</v>
      </c>
      <c r="B664" s="14" t="s">
        <v>79</v>
      </c>
      <c r="C664" s="14" t="s">
        <v>168</v>
      </c>
      <c r="D664" s="14" t="s">
        <v>169</v>
      </c>
      <c r="E664" s="14" t="s">
        <v>170</v>
      </c>
      <c r="F664" s="14" t="s">
        <v>171</v>
      </c>
      <c r="G664" s="15">
        <v>28307</v>
      </c>
      <c r="H664" s="15">
        <v>28307</v>
      </c>
      <c r="I664" s="14" t="s">
        <v>119</v>
      </c>
      <c r="J664" s="14" t="s">
        <v>512</v>
      </c>
      <c r="K664" s="14" t="s">
        <v>533</v>
      </c>
      <c r="L664" s="14" t="s">
        <v>174</v>
      </c>
      <c r="M664" s="14" t="s">
        <v>175</v>
      </c>
      <c r="N664" s="14" t="s">
        <v>176</v>
      </c>
      <c r="O664" s="15">
        <v>41974</v>
      </c>
      <c r="P664" s="13">
        <v>201412</v>
      </c>
      <c r="Q664" s="13">
        <v>-1</v>
      </c>
      <c r="R664" s="16">
        <v>-2864.5</v>
      </c>
    </row>
    <row r="665" spans="1:18" x14ac:dyDescent="0.25">
      <c r="A665" s="13">
        <v>54904</v>
      </c>
      <c r="B665" s="14" t="s">
        <v>79</v>
      </c>
      <c r="C665" s="14" t="s">
        <v>168</v>
      </c>
      <c r="D665" s="14" t="s">
        <v>169</v>
      </c>
      <c r="E665" s="14" t="s">
        <v>170</v>
      </c>
      <c r="F665" s="14" t="s">
        <v>171</v>
      </c>
      <c r="G665" s="15">
        <v>28307</v>
      </c>
      <c r="H665" s="15">
        <v>28307</v>
      </c>
      <c r="I665" s="14" t="s">
        <v>119</v>
      </c>
      <c r="J665" s="14" t="s">
        <v>512</v>
      </c>
      <c r="K665" s="14" t="s">
        <v>534</v>
      </c>
      <c r="L665" s="14" t="s">
        <v>174</v>
      </c>
      <c r="M665" s="14" t="s">
        <v>175</v>
      </c>
      <c r="N665" s="14" t="s">
        <v>176</v>
      </c>
      <c r="O665" s="15">
        <v>41974</v>
      </c>
      <c r="P665" s="13">
        <v>201412</v>
      </c>
      <c r="Q665" s="13">
        <v>-3</v>
      </c>
      <c r="R665" s="16">
        <v>-25931.89</v>
      </c>
    </row>
    <row r="666" spans="1:18" x14ac:dyDescent="0.25">
      <c r="A666" s="13">
        <v>54905</v>
      </c>
      <c r="B666" s="14" t="s">
        <v>79</v>
      </c>
      <c r="C666" s="14" t="s">
        <v>168</v>
      </c>
      <c r="D666" s="14" t="s">
        <v>169</v>
      </c>
      <c r="E666" s="14" t="s">
        <v>170</v>
      </c>
      <c r="F666" s="14" t="s">
        <v>251</v>
      </c>
      <c r="G666" s="15">
        <v>33786</v>
      </c>
      <c r="H666" s="15">
        <v>33786</v>
      </c>
      <c r="I666" s="14" t="s">
        <v>119</v>
      </c>
      <c r="J666" s="14" t="s">
        <v>512</v>
      </c>
      <c r="K666" s="14" t="s">
        <v>534</v>
      </c>
      <c r="L666" s="14" t="s">
        <v>174</v>
      </c>
      <c r="M666" s="14" t="s">
        <v>175</v>
      </c>
      <c r="N666" s="14" t="s">
        <v>176</v>
      </c>
      <c r="O666" s="15">
        <v>41974</v>
      </c>
      <c r="P666" s="13">
        <v>201412</v>
      </c>
      <c r="Q666" s="13">
        <v>0</v>
      </c>
      <c r="R666" s="16">
        <v>-540.6</v>
      </c>
    </row>
    <row r="667" spans="1:18" x14ac:dyDescent="0.25">
      <c r="A667" s="13">
        <v>55069</v>
      </c>
      <c r="B667" s="14" t="s">
        <v>79</v>
      </c>
      <c r="C667" s="14" t="s">
        <v>168</v>
      </c>
      <c r="D667" s="14" t="s">
        <v>169</v>
      </c>
      <c r="E667" s="14" t="s">
        <v>170</v>
      </c>
      <c r="F667" s="14" t="s">
        <v>171</v>
      </c>
      <c r="G667" s="15">
        <v>28307</v>
      </c>
      <c r="H667" s="15">
        <v>28307</v>
      </c>
      <c r="I667" s="14" t="s">
        <v>119</v>
      </c>
      <c r="J667" s="14" t="s">
        <v>512</v>
      </c>
      <c r="K667" s="14" t="s">
        <v>535</v>
      </c>
      <c r="L667" s="14" t="s">
        <v>174</v>
      </c>
      <c r="M667" s="14" t="s">
        <v>175</v>
      </c>
      <c r="N667" s="14" t="s">
        <v>176</v>
      </c>
      <c r="O667" s="15">
        <v>41974</v>
      </c>
      <c r="P667" s="13">
        <v>201412</v>
      </c>
      <c r="Q667" s="13">
        <v>-1</v>
      </c>
      <c r="R667" s="16">
        <v>-22837.599999999999</v>
      </c>
    </row>
    <row r="668" spans="1:18" x14ac:dyDescent="0.25">
      <c r="A668" s="13">
        <v>55070</v>
      </c>
      <c r="B668" s="14" t="s">
        <v>79</v>
      </c>
      <c r="C668" s="14" t="s">
        <v>168</v>
      </c>
      <c r="D668" s="14" t="s">
        <v>169</v>
      </c>
      <c r="E668" s="14" t="s">
        <v>170</v>
      </c>
      <c r="F668" s="14" t="s">
        <v>221</v>
      </c>
      <c r="G668" s="15">
        <v>31959</v>
      </c>
      <c r="H668" s="15">
        <v>31959</v>
      </c>
      <c r="I668" s="14" t="s">
        <v>119</v>
      </c>
      <c r="J668" s="14" t="s">
        <v>512</v>
      </c>
      <c r="K668" s="14" t="s">
        <v>535</v>
      </c>
      <c r="L668" s="14" t="s">
        <v>174</v>
      </c>
      <c r="M668" s="14" t="s">
        <v>175</v>
      </c>
      <c r="N668" s="14" t="s">
        <v>176</v>
      </c>
      <c r="O668" s="15">
        <v>41974</v>
      </c>
      <c r="P668" s="13">
        <v>201412</v>
      </c>
      <c r="Q668" s="13">
        <v>-1</v>
      </c>
      <c r="R668" s="16">
        <v>-30333.75</v>
      </c>
    </row>
    <row r="669" spans="1:18" x14ac:dyDescent="0.25">
      <c r="A669" s="13">
        <v>55071</v>
      </c>
      <c r="B669" s="14" t="s">
        <v>79</v>
      </c>
      <c r="C669" s="14" t="s">
        <v>168</v>
      </c>
      <c r="D669" s="14" t="s">
        <v>169</v>
      </c>
      <c r="E669" s="14" t="s">
        <v>170</v>
      </c>
      <c r="F669" s="14" t="s">
        <v>201</v>
      </c>
      <c r="G669" s="15">
        <v>32690</v>
      </c>
      <c r="H669" s="15">
        <v>32690</v>
      </c>
      <c r="I669" s="14" t="s">
        <v>119</v>
      </c>
      <c r="J669" s="14" t="s">
        <v>512</v>
      </c>
      <c r="K669" s="14" t="s">
        <v>535</v>
      </c>
      <c r="L669" s="14" t="s">
        <v>174</v>
      </c>
      <c r="M669" s="14" t="s">
        <v>175</v>
      </c>
      <c r="N669" s="14" t="s">
        <v>176</v>
      </c>
      <c r="O669" s="15">
        <v>41974</v>
      </c>
      <c r="P669" s="13">
        <v>201412</v>
      </c>
      <c r="Q669" s="13">
        <v>0</v>
      </c>
      <c r="R669" s="16">
        <v>-27436.31</v>
      </c>
    </row>
    <row r="670" spans="1:18" x14ac:dyDescent="0.25">
      <c r="A670" s="13">
        <v>55177</v>
      </c>
      <c r="B670" s="14" t="s">
        <v>79</v>
      </c>
      <c r="C670" s="14" t="s">
        <v>168</v>
      </c>
      <c r="D670" s="14" t="s">
        <v>169</v>
      </c>
      <c r="E670" s="14" t="s">
        <v>170</v>
      </c>
      <c r="F670" s="14" t="s">
        <v>171</v>
      </c>
      <c r="G670" s="15">
        <v>28307</v>
      </c>
      <c r="H670" s="15">
        <v>28307</v>
      </c>
      <c r="I670" s="14" t="s">
        <v>119</v>
      </c>
      <c r="J670" s="14" t="s">
        <v>512</v>
      </c>
      <c r="K670" s="14" t="s">
        <v>536</v>
      </c>
      <c r="L670" s="14" t="s">
        <v>174</v>
      </c>
      <c r="M670" s="14" t="s">
        <v>175</v>
      </c>
      <c r="N670" s="14" t="s">
        <v>176</v>
      </c>
      <c r="O670" s="15">
        <v>41974</v>
      </c>
      <c r="P670" s="13">
        <v>201412</v>
      </c>
      <c r="Q670" s="13">
        <v>0</v>
      </c>
      <c r="R670" s="16">
        <v>-11738.48</v>
      </c>
    </row>
    <row r="671" spans="1:18" x14ac:dyDescent="0.25">
      <c r="A671" s="13">
        <v>55178</v>
      </c>
      <c r="B671" s="14" t="s">
        <v>79</v>
      </c>
      <c r="C671" s="14" t="s">
        <v>168</v>
      </c>
      <c r="D671" s="14" t="s">
        <v>169</v>
      </c>
      <c r="E671" s="14" t="s">
        <v>170</v>
      </c>
      <c r="F671" s="14" t="s">
        <v>256</v>
      </c>
      <c r="G671" s="15">
        <v>31229</v>
      </c>
      <c r="H671" s="15">
        <v>31229</v>
      </c>
      <c r="I671" s="14" t="s">
        <v>119</v>
      </c>
      <c r="J671" s="14" t="s">
        <v>512</v>
      </c>
      <c r="K671" s="14" t="s">
        <v>536</v>
      </c>
      <c r="L671" s="14" t="s">
        <v>174</v>
      </c>
      <c r="M671" s="14" t="s">
        <v>175</v>
      </c>
      <c r="N671" s="14" t="s">
        <v>176</v>
      </c>
      <c r="O671" s="15">
        <v>41974</v>
      </c>
      <c r="P671" s="13">
        <v>201412</v>
      </c>
      <c r="Q671" s="13">
        <v>-1</v>
      </c>
      <c r="R671" s="16">
        <v>-34767.599999999999</v>
      </c>
    </row>
    <row r="672" spans="1:18" x14ac:dyDescent="0.25">
      <c r="A672" s="13">
        <v>55179</v>
      </c>
      <c r="B672" s="14" t="s">
        <v>79</v>
      </c>
      <c r="C672" s="14" t="s">
        <v>168</v>
      </c>
      <c r="D672" s="14" t="s">
        <v>169</v>
      </c>
      <c r="E672" s="14" t="s">
        <v>170</v>
      </c>
      <c r="F672" s="14" t="s">
        <v>391</v>
      </c>
      <c r="G672" s="15">
        <v>35612</v>
      </c>
      <c r="H672" s="15">
        <v>35612</v>
      </c>
      <c r="I672" s="14" t="s">
        <v>119</v>
      </c>
      <c r="J672" s="14" t="s">
        <v>512</v>
      </c>
      <c r="K672" s="14" t="s">
        <v>536</v>
      </c>
      <c r="L672" s="14" t="s">
        <v>174</v>
      </c>
      <c r="M672" s="14" t="s">
        <v>175</v>
      </c>
      <c r="N672" s="14" t="s">
        <v>176</v>
      </c>
      <c r="O672" s="15">
        <v>41974</v>
      </c>
      <c r="P672" s="13">
        <v>201412</v>
      </c>
      <c r="Q672" s="13">
        <v>0</v>
      </c>
      <c r="R672" s="16">
        <v>-23808.66</v>
      </c>
    </row>
    <row r="673" spans="1:18" x14ac:dyDescent="0.25">
      <c r="A673" s="13">
        <v>55311</v>
      </c>
      <c r="B673" s="14" t="s">
        <v>79</v>
      </c>
      <c r="C673" s="14" t="s">
        <v>168</v>
      </c>
      <c r="D673" s="14" t="s">
        <v>169</v>
      </c>
      <c r="E673" s="14" t="s">
        <v>170</v>
      </c>
      <c r="F673" s="14" t="s">
        <v>171</v>
      </c>
      <c r="G673" s="15">
        <v>28307</v>
      </c>
      <c r="H673" s="15">
        <v>28307</v>
      </c>
      <c r="I673" s="14" t="s">
        <v>119</v>
      </c>
      <c r="J673" s="14" t="s">
        <v>512</v>
      </c>
      <c r="K673" s="14" t="s">
        <v>537</v>
      </c>
      <c r="L673" s="14" t="s">
        <v>174</v>
      </c>
      <c r="M673" s="14" t="s">
        <v>175</v>
      </c>
      <c r="N673" s="14" t="s">
        <v>176</v>
      </c>
      <c r="O673" s="15">
        <v>41974</v>
      </c>
      <c r="P673" s="13">
        <v>201412</v>
      </c>
      <c r="Q673" s="13">
        <v>0</v>
      </c>
      <c r="R673" s="16">
        <v>-69117.86</v>
      </c>
    </row>
    <row r="674" spans="1:18" x14ac:dyDescent="0.25">
      <c r="A674" s="13">
        <v>55312</v>
      </c>
      <c r="B674" s="14" t="s">
        <v>79</v>
      </c>
      <c r="C674" s="14" t="s">
        <v>168</v>
      </c>
      <c r="D674" s="14" t="s">
        <v>169</v>
      </c>
      <c r="E674" s="14" t="s">
        <v>170</v>
      </c>
      <c r="F674" s="14" t="s">
        <v>181</v>
      </c>
      <c r="G674" s="15">
        <v>28672</v>
      </c>
      <c r="H674" s="15">
        <v>28672</v>
      </c>
      <c r="I674" s="14" t="s">
        <v>119</v>
      </c>
      <c r="J674" s="14" t="s">
        <v>512</v>
      </c>
      <c r="K674" s="14" t="s">
        <v>537</v>
      </c>
      <c r="L674" s="14" t="s">
        <v>174</v>
      </c>
      <c r="M674" s="14" t="s">
        <v>175</v>
      </c>
      <c r="N674" s="14" t="s">
        <v>176</v>
      </c>
      <c r="O674" s="15">
        <v>41974</v>
      </c>
      <c r="P674" s="13">
        <v>201412</v>
      </c>
      <c r="Q674" s="13">
        <v>0</v>
      </c>
      <c r="R674" s="16">
        <v>-167.92</v>
      </c>
    </row>
    <row r="675" spans="1:18" x14ac:dyDescent="0.25">
      <c r="A675" s="13">
        <v>55439</v>
      </c>
      <c r="B675" s="14" t="s">
        <v>79</v>
      </c>
      <c r="C675" s="14" t="s">
        <v>168</v>
      </c>
      <c r="D675" s="14" t="s">
        <v>169</v>
      </c>
      <c r="E675" s="14" t="s">
        <v>170</v>
      </c>
      <c r="F675" s="14" t="s">
        <v>177</v>
      </c>
      <c r="G675" s="15">
        <v>29037</v>
      </c>
      <c r="H675" s="15">
        <v>29037</v>
      </c>
      <c r="I675" s="14" t="s">
        <v>119</v>
      </c>
      <c r="J675" s="14" t="s">
        <v>512</v>
      </c>
      <c r="K675" s="14" t="s">
        <v>538</v>
      </c>
      <c r="L675" s="14" t="s">
        <v>174</v>
      </c>
      <c r="M675" s="14" t="s">
        <v>175</v>
      </c>
      <c r="N675" s="14" t="s">
        <v>176</v>
      </c>
      <c r="O675" s="15">
        <v>41974</v>
      </c>
      <c r="P675" s="13">
        <v>201412</v>
      </c>
      <c r="Q675" s="13">
        <v>-1</v>
      </c>
      <c r="R675" s="16">
        <v>-196.56</v>
      </c>
    </row>
    <row r="676" spans="1:18" x14ac:dyDescent="0.25">
      <c r="A676" s="13">
        <v>55440</v>
      </c>
      <c r="B676" s="14" t="s">
        <v>79</v>
      </c>
      <c r="C676" s="14" t="s">
        <v>168</v>
      </c>
      <c r="D676" s="14" t="s">
        <v>169</v>
      </c>
      <c r="E676" s="14" t="s">
        <v>170</v>
      </c>
      <c r="F676" s="14" t="s">
        <v>226</v>
      </c>
      <c r="G676" s="15">
        <v>29403</v>
      </c>
      <c r="H676" s="15">
        <v>29403</v>
      </c>
      <c r="I676" s="14" t="s">
        <v>119</v>
      </c>
      <c r="J676" s="14" t="s">
        <v>512</v>
      </c>
      <c r="K676" s="14" t="s">
        <v>538</v>
      </c>
      <c r="L676" s="14" t="s">
        <v>174</v>
      </c>
      <c r="M676" s="14" t="s">
        <v>175</v>
      </c>
      <c r="N676" s="14" t="s">
        <v>176</v>
      </c>
      <c r="O676" s="15">
        <v>41974</v>
      </c>
      <c r="P676" s="13">
        <v>201412</v>
      </c>
      <c r="Q676" s="13">
        <v>0</v>
      </c>
      <c r="R676" s="16">
        <v>-21.85</v>
      </c>
    </row>
    <row r="677" spans="1:18" x14ac:dyDescent="0.25">
      <c r="A677" s="13">
        <v>55459</v>
      </c>
      <c r="B677" s="14" t="s">
        <v>79</v>
      </c>
      <c r="C677" s="14" t="s">
        <v>168</v>
      </c>
      <c r="D677" s="14" t="s">
        <v>169</v>
      </c>
      <c r="E677" s="14" t="s">
        <v>170</v>
      </c>
      <c r="F677" s="14" t="s">
        <v>225</v>
      </c>
      <c r="G677" s="15">
        <v>27211</v>
      </c>
      <c r="H677" s="15">
        <v>27211</v>
      </c>
      <c r="I677" s="14" t="s">
        <v>119</v>
      </c>
      <c r="J677" s="14" t="s">
        <v>512</v>
      </c>
      <c r="K677" s="14" t="s">
        <v>539</v>
      </c>
      <c r="L677" s="14" t="s">
        <v>174</v>
      </c>
      <c r="M677" s="14" t="s">
        <v>175</v>
      </c>
      <c r="N677" s="14" t="s">
        <v>176</v>
      </c>
      <c r="O677" s="15">
        <v>41974</v>
      </c>
      <c r="P677" s="13">
        <v>201412</v>
      </c>
      <c r="Q677" s="13">
        <v>-1</v>
      </c>
      <c r="R677" s="16">
        <v>-647.15</v>
      </c>
    </row>
    <row r="678" spans="1:18" x14ac:dyDescent="0.25">
      <c r="A678" s="13">
        <v>55460</v>
      </c>
      <c r="B678" s="14" t="s">
        <v>79</v>
      </c>
      <c r="C678" s="14" t="s">
        <v>168</v>
      </c>
      <c r="D678" s="14" t="s">
        <v>169</v>
      </c>
      <c r="E678" s="14" t="s">
        <v>170</v>
      </c>
      <c r="F678" s="14" t="s">
        <v>540</v>
      </c>
      <c r="G678" s="15">
        <v>27576</v>
      </c>
      <c r="H678" s="15">
        <v>27576</v>
      </c>
      <c r="I678" s="14" t="s">
        <v>119</v>
      </c>
      <c r="J678" s="14" t="s">
        <v>512</v>
      </c>
      <c r="K678" s="14" t="s">
        <v>539</v>
      </c>
      <c r="L678" s="14" t="s">
        <v>174</v>
      </c>
      <c r="M678" s="14" t="s">
        <v>175</v>
      </c>
      <c r="N678" s="14" t="s">
        <v>176</v>
      </c>
      <c r="O678" s="15">
        <v>41974</v>
      </c>
      <c r="P678" s="13">
        <v>201412</v>
      </c>
      <c r="Q678" s="13">
        <v>-1</v>
      </c>
      <c r="R678" s="16">
        <v>-363.12</v>
      </c>
    </row>
    <row r="679" spans="1:18" x14ac:dyDescent="0.25">
      <c r="A679" s="13">
        <v>55461</v>
      </c>
      <c r="B679" s="14" t="s">
        <v>79</v>
      </c>
      <c r="C679" s="14" t="s">
        <v>168</v>
      </c>
      <c r="D679" s="14" t="s">
        <v>169</v>
      </c>
      <c r="E679" s="14" t="s">
        <v>170</v>
      </c>
      <c r="F679" s="14" t="s">
        <v>199</v>
      </c>
      <c r="G679" s="15">
        <v>30133</v>
      </c>
      <c r="H679" s="15">
        <v>30133</v>
      </c>
      <c r="I679" s="14" t="s">
        <v>119</v>
      </c>
      <c r="J679" s="14" t="s">
        <v>512</v>
      </c>
      <c r="K679" s="14" t="s">
        <v>539</v>
      </c>
      <c r="L679" s="14" t="s">
        <v>174</v>
      </c>
      <c r="M679" s="14" t="s">
        <v>175</v>
      </c>
      <c r="N679" s="14" t="s">
        <v>176</v>
      </c>
      <c r="O679" s="15">
        <v>41974</v>
      </c>
      <c r="P679" s="13">
        <v>201412</v>
      </c>
      <c r="Q679" s="13">
        <v>0</v>
      </c>
      <c r="R679" s="16">
        <v>-461.64</v>
      </c>
    </row>
    <row r="680" spans="1:18" x14ac:dyDescent="0.25">
      <c r="A680" s="13">
        <v>55549</v>
      </c>
      <c r="B680" s="14" t="s">
        <v>79</v>
      </c>
      <c r="C680" s="14" t="s">
        <v>168</v>
      </c>
      <c r="D680" s="14" t="s">
        <v>169</v>
      </c>
      <c r="E680" s="14" t="s">
        <v>170</v>
      </c>
      <c r="F680" s="14" t="s">
        <v>181</v>
      </c>
      <c r="G680" s="15">
        <v>28672</v>
      </c>
      <c r="H680" s="15">
        <v>28672</v>
      </c>
      <c r="I680" s="14" t="s">
        <v>119</v>
      </c>
      <c r="J680" s="14" t="s">
        <v>512</v>
      </c>
      <c r="K680" s="14" t="s">
        <v>541</v>
      </c>
      <c r="L680" s="14" t="s">
        <v>174</v>
      </c>
      <c r="M680" s="14" t="s">
        <v>175</v>
      </c>
      <c r="N680" s="14" t="s">
        <v>176</v>
      </c>
      <c r="O680" s="15">
        <v>41974</v>
      </c>
      <c r="P680" s="13">
        <v>201412</v>
      </c>
      <c r="Q680" s="13">
        <v>-1</v>
      </c>
      <c r="R680" s="16">
        <v>-382.2</v>
      </c>
    </row>
    <row r="681" spans="1:18" x14ac:dyDescent="0.25">
      <c r="A681" s="13">
        <v>55550</v>
      </c>
      <c r="B681" s="14" t="s">
        <v>79</v>
      </c>
      <c r="C681" s="14" t="s">
        <v>168</v>
      </c>
      <c r="D681" s="14" t="s">
        <v>169</v>
      </c>
      <c r="E681" s="14" t="s">
        <v>170</v>
      </c>
      <c r="F681" s="14" t="s">
        <v>199</v>
      </c>
      <c r="G681" s="15">
        <v>30133</v>
      </c>
      <c r="H681" s="15">
        <v>30133</v>
      </c>
      <c r="I681" s="14" t="s">
        <v>119</v>
      </c>
      <c r="J681" s="14" t="s">
        <v>512</v>
      </c>
      <c r="K681" s="14" t="s">
        <v>541</v>
      </c>
      <c r="L681" s="14" t="s">
        <v>174</v>
      </c>
      <c r="M681" s="14" t="s">
        <v>175</v>
      </c>
      <c r="N681" s="14" t="s">
        <v>176</v>
      </c>
      <c r="O681" s="15">
        <v>41974</v>
      </c>
      <c r="P681" s="13">
        <v>201412</v>
      </c>
      <c r="Q681" s="13">
        <v>-2</v>
      </c>
      <c r="R681" s="16">
        <v>-7177.45</v>
      </c>
    </row>
    <row r="682" spans="1:18" x14ac:dyDescent="0.25">
      <c r="A682" s="13">
        <v>55551</v>
      </c>
      <c r="B682" s="14" t="s">
        <v>79</v>
      </c>
      <c r="C682" s="14" t="s">
        <v>168</v>
      </c>
      <c r="D682" s="14" t="s">
        <v>169</v>
      </c>
      <c r="E682" s="14" t="s">
        <v>170</v>
      </c>
      <c r="F682" s="14" t="s">
        <v>191</v>
      </c>
      <c r="G682" s="15">
        <v>30864</v>
      </c>
      <c r="H682" s="15">
        <v>30864</v>
      </c>
      <c r="I682" s="14" t="s">
        <v>119</v>
      </c>
      <c r="J682" s="14" t="s">
        <v>512</v>
      </c>
      <c r="K682" s="14" t="s">
        <v>541</v>
      </c>
      <c r="L682" s="14" t="s">
        <v>174</v>
      </c>
      <c r="M682" s="14" t="s">
        <v>175</v>
      </c>
      <c r="N682" s="14" t="s">
        <v>176</v>
      </c>
      <c r="O682" s="15">
        <v>41974</v>
      </c>
      <c r="P682" s="13">
        <v>201412</v>
      </c>
      <c r="Q682" s="13">
        <v>-1</v>
      </c>
      <c r="R682" s="16">
        <v>-1867.49</v>
      </c>
    </row>
    <row r="683" spans="1:18" x14ac:dyDescent="0.25">
      <c r="A683" s="13">
        <v>55561</v>
      </c>
      <c r="B683" s="14" t="s">
        <v>79</v>
      </c>
      <c r="C683" s="14" t="s">
        <v>168</v>
      </c>
      <c r="D683" s="14" t="s">
        <v>169</v>
      </c>
      <c r="E683" s="14" t="s">
        <v>170</v>
      </c>
      <c r="F683" s="14" t="s">
        <v>181</v>
      </c>
      <c r="G683" s="15">
        <v>28672</v>
      </c>
      <c r="H683" s="15">
        <v>28672</v>
      </c>
      <c r="I683" s="14" t="s">
        <v>119</v>
      </c>
      <c r="J683" s="14" t="s">
        <v>512</v>
      </c>
      <c r="K683" s="14" t="s">
        <v>542</v>
      </c>
      <c r="L683" s="14" t="s">
        <v>174</v>
      </c>
      <c r="M683" s="14" t="s">
        <v>175</v>
      </c>
      <c r="N683" s="14" t="s">
        <v>176</v>
      </c>
      <c r="O683" s="15">
        <v>41974</v>
      </c>
      <c r="P683" s="13">
        <v>201412</v>
      </c>
      <c r="Q683" s="13">
        <v>-4</v>
      </c>
      <c r="R683" s="16">
        <v>-3262.06</v>
      </c>
    </row>
    <row r="684" spans="1:18" x14ac:dyDescent="0.25">
      <c r="A684" s="13">
        <v>55562</v>
      </c>
      <c r="B684" s="14" t="s">
        <v>79</v>
      </c>
      <c r="C684" s="14" t="s">
        <v>168</v>
      </c>
      <c r="D684" s="14" t="s">
        <v>169</v>
      </c>
      <c r="E684" s="14" t="s">
        <v>170</v>
      </c>
      <c r="F684" s="14" t="s">
        <v>200</v>
      </c>
      <c r="G684" s="15">
        <v>30498</v>
      </c>
      <c r="H684" s="15">
        <v>30498</v>
      </c>
      <c r="I684" s="14" t="s">
        <v>119</v>
      </c>
      <c r="J684" s="14" t="s">
        <v>512</v>
      </c>
      <c r="K684" s="14" t="s">
        <v>542</v>
      </c>
      <c r="L684" s="14" t="s">
        <v>174</v>
      </c>
      <c r="M684" s="14" t="s">
        <v>175</v>
      </c>
      <c r="N684" s="14" t="s">
        <v>176</v>
      </c>
      <c r="O684" s="15">
        <v>41974</v>
      </c>
      <c r="P684" s="13">
        <v>201412</v>
      </c>
      <c r="Q684" s="13">
        <v>-8</v>
      </c>
      <c r="R684" s="16">
        <v>-1181.98</v>
      </c>
    </row>
    <row r="685" spans="1:18" x14ac:dyDescent="0.25">
      <c r="A685" s="13">
        <v>49871000</v>
      </c>
      <c r="B685" s="14" t="s">
        <v>79</v>
      </c>
      <c r="C685" s="14" t="s">
        <v>168</v>
      </c>
      <c r="D685" s="14" t="s">
        <v>169</v>
      </c>
      <c r="E685" s="14" t="s">
        <v>543</v>
      </c>
      <c r="F685" s="14" t="s">
        <v>544</v>
      </c>
      <c r="G685" s="15">
        <v>37987</v>
      </c>
      <c r="H685" s="15">
        <v>37987</v>
      </c>
      <c r="I685" s="14" t="s">
        <v>109</v>
      </c>
      <c r="J685" s="14" t="s">
        <v>178</v>
      </c>
      <c r="K685" s="14" t="s">
        <v>545</v>
      </c>
      <c r="L685" s="14" t="s">
        <v>174</v>
      </c>
      <c r="M685" s="14" t="s">
        <v>175</v>
      </c>
      <c r="N685" s="14" t="s">
        <v>176</v>
      </c>
      <c r="O685" s="15">
        <v>41974</v>
      </c>
      <c r="P685" s="13">
        <v>201412</v>
      </c>
      <c r="Q685" s="13">
        <v>-1</v>
      </c>
      <c r="R685" s="16">
        <v>-694800.04</v>
      </c>
    </row>
    <row r="686" spans="1:18" x14ac:dyDescent="0.25">
      <c r="A686" s="13">
        <v>66145100</v>
      </c>
      <c r="B686" s="14" t="s">
        <v>32</v>
      </c>
      <c r="C686" s="14" t="s">
        <v>180</v>
      </c>
      <c r="D686" s="14" t="s">
        <v>169</v>
      </c>
      <c r="E686" s="14" t="s">
        <v>170</v>
      </c>
      <c r="F686" s="14" t="s">
        <v>546</v>
      </c>
      <c r="G686" s="15">
        <v>38869</v>
      </c>
      <c r="H686" s="15">
        <v>38718</v>
      </c>
      <c r="I686" s="14" t="s">
        <v>50</v>
      </c>
      <c r="J686" s="14" t="s">
        <v>182</v>
      </c>
      <c r="K686" s="14" t="s">
        <v>547</v>
      </c>
      <c r="L686" s="14" t="s">
        <v>174</v>
      </c>
      <c r="M686" s="14" t="s">
        <v>175</v>
      </c>
      <c r="N686" s="14" t="s">
        <v>176</v>
      </c>
      <c r="O686" s="15">
        <v>41974</v>
      </c>
      <c r="P686" s="13">
        <v>201412</v>
      </c>
      <c r="Q686" s="13">
        <v>-1</v>
      </c>
      <c r="R686" s="16">
        <v>-14322.37</v>
      </c>
    </row>
    <row r="687" spans="1:18" x14ac:dyDescent="0.25">
      <c r="A687" s="13">
        <v>75634600</v>
      </c>
      <c r="B687" s="14" t="s">
        <v>32</v>
      </c>
      <c r="C687" s="14" t="s">
        <v>180</v>
      </c>
      <c r="D687" s="14" t="s">
        <v>169</v>
      </c>
      <c r="E687" s="14" t="s">
        <v>170</v>
      </c>
      <c r="F687" s="14" t="s">
        <v>546</v>
      </c>
      <c r="G687" s="15">
        <v>38961</v>
      </c>
      <c r="H687" s="15">
        <v>38961</v>
      </c>
      <c r="I687" s="14" t="s">
        <v>50</v>
      </c>
      <c r="J687" s="14" t="s">
        <v>182</v>
      </c>
      <c r="K687" s="14" t="s">
        <v>548</v>
      </c>
      <c r="L687" s="14" t="s">
        <v>174</v>
      </c>
      <c r="M687" s="14" t="s">
        <v>175</v>
      </c>
      <c r="N687" s="14" t="s">
        <v>176</v>
      </c>
      <c r="O687" s="15">
        <v>41974</v>
      </c>
      <c r="P687" s="13">
        <v>201412</v>
      </c>
      <c r="Q687" s="13">
        <v>-1</v>
      </c>
      <c r="R687" s="16">
        <v>-35519.96</v>
      </c>
    </row>
    <row r="688" spans="1:18" x14ac:dyDescent="0.25">
      <c r="A688" s="13">
        <v>76713000</v>
      </c>
      <c r="B688" s="14" t="s">
        <v>32</v>
      </c>
      <c r="C688" s="14" t="s">
        <v>180</v>
      </c>
      <c r="D688" s="14" t="s">
        <v>169</v>
      </c>
      <c r="E688" s="14" t="s">
        <v>170</v>
      </c>
      <c r="F688" s="14" t="s">
        <v>546</v>
      </c>
      <c r="G688" s="15">
        <v>39022</v>
      </c>
      <c r="H688" s="15">
        <v>38718</v>
      </c>
      <c r="I688" s="14" t="s">
        <v>50</v>
      </c>
      <c r="J688" s="14" t="s">
        <v>182</v>
      </c>
      <c r="K688" s="14" t="s">
        <v>331</v>
      </c>
      <c r="L688" s="14" t="s">
        <v>174</v>
      </c>
      <c r="M688" s="14" t="s">
        <v>175</v>
      </c>
      <c r="N688" s="14" t="s">
        <v>176</v>
      </c>
      <c r="O688" s="15">
        <v>41974</v>
      </c>
      <c r="P688" s="13">
        <v>201412</v>
      </c>
      <c r="Q688" s="13">
        <v>-1</v>
      </c>
      <c r="R688" s="16">
        <v>-551491.91</v>
      </c>
    </row>
    <row r="689" spans="1:18" x14ac:dyDescent="0.25">
      <c r="A689" s="13">
        <v>76954700</v>
      </c>
      <c r="B689" s="14" t="s">
        <v>32</v>
      </c>
      <c r="C689" s="14" t="s">
        <v>180</v>
      </c>
      <c r="D689" s="14" t="s">
        <v>169</v>
      </c>
      <c r="E689" s="14" t="s">
        <v>170</v>
      </c>
      <c r="F689" s="14" t="s">
        <v>546</v>
      </c>
      <c r="G689" s="15">
        <v>39022</v>
      </c>
      <c r="H689" s="15">
        <v>39022</v>
      </c>
      <c r="I689" s="14" t="s">
        <v>50</v>
      </c>
      <c r="J689" s="14" t="s">
        <v>182</v>
      </c>
      <c r="K689" s="14" t="s">
        <v>548</v>
      </c>
      <c r="L689" s="14" t="s">
        <v>174</v>
      </c>
      <c r="M689" s="14" t="s">
        <v>175</v>
      </c>
      <c r="N689" s="14" t="s">
        <v>176</v>
      </c>
      <c r="O689" s="15">
        <v>41974</v>
      </c>
      <c r="P689" s="13">
        <v>201412</v>
      </c>
      <c r="Q689" s="13">
        <v>0</v>
      </c>
      <c r="R689" s="16">
        <v>-26284.59</v>
      </c>
    </row>
    <row r="690" spans="1:18" x14ac:dyDescent="0.25">
      <c r="A690" s="13">
        <v>97495500</v>
      </c>
      <c r="B690" s="14" t="s">
        <v>32</v>
      </c>
      <c r="C690" s="14" t="s">
        <v>180</v>
      </c>
      <c r="D690" s="14" t="s">
        <v>169</v>
      </c>
      <c r="E690" s="14" t="s">
        <v>170</v>
      </c>
      <c r="F690" s="14" t="s">
        <v>549</v>
      </c>
      <c r="G690" s="15">
        <v>39083</v>
      </c>
      <c r="H690" s="15">
        <v>39114</v>
      </c>
      <c r="I690" s="14" t="s">
        <v>50</v>
      </c>
      <c r="J690" s="14" t="s">
        <v>182</v>
      </c>
      <c r="K690" s="14" t="s">
        <v>550</v>
      </c>
      <c r="L690" s="14" t="s">
        <v>174</v>
      </c>
      <c r="M690" s="14" t="s">
        <v>175</v>
      </c>
      <c r="N690" s="14" t="s">
        <v>176</v>
      </c>
      <c r="O690" s="15">
        <v>41974</v>
      </c>
      <c r="P690" s="13">
        <v>201412</v>
      </c>
      <c r="Q690" s="13">
        <v>-1</v>
      </c>
      <c r="R690" s="16">
        <v>-121927.65</v>
      </c>
    </row>
    <row r="691" spans="1:18" x14ac:dyDescent="0.25">
      <c r="A691" s="13">
        <v>98777500</v>
      </c>
      <c r="B691" s="14" t="s">
        <v>61</v>
      </c>
      <c r="C691" s="14" t="s">
        <v>186</v>
      </c>
      <c r="D691" s="14" t="s">
        <v>169</v>
      </c>
      <c r="E691" s="14" t="s">
        <v>170</v>
      </c>
      <c r="F691" s="14" t="s">
        <v>551</v>
      </c>
      <c r="G691" s="15">
        <v>39904</v>
      </c>
      <c r="H691" s="15">
        <v>39904</v>
      </c>
      <c r="I691" s="14" t="s">
        <v>70</v>
      </c>
      <c r="J691" s="14" t="s">
        <v>182</v>
      </c>
      <c r="K691" s="14" t="s">
        <v>550</v>
      </c>
      <c r="L691" s="14" t="s">
        <v>174</v>
      </c>
      <c r="M691" s="14" t="s">
        <v>175</v>
      </c>
      <c r="N691" s="14" t="s">
        <v>176</v>
      </c>
      <c r="O691" s="15">
        <v>41974</v>
      </c>
      <c r="P691" s="13">
        <v>201412</v>
      </c>
      <c r="Q691" s="13">
        <v>-1</v>
      </c>
      <c r="R691" s="16">
        <v>-10885.7</v>
      </c>
    </row>
    <row r="692" spans="1:18" x14ac:dyDescent="0.25">
      <c r="A692" s="13">
        <v>11974144</v>
      </c>
      <c r="B692" s="14" t="s">
        <v>79</v>
      </c>
      <c r="C692" s="14" t="s">
        <v>168</v>
      </c>
      <c r="D692" s="14" t="s">
        <v>169</v>
      </c>
      <c r="E692" s="14" t="s">
        <v>170</v>
      </c>
      <c r="F692" s="14" t="s">
        <v>187</v>
      </c>
      <c r="G692" s="15">
        <v>37043</v>
      </c>
      <c r="H692" s="15">
        <v>36892</v>
      </c>
      <c r="I692" s="14" t="s">
        <v>105</v>
      </c>
      <c r="J692" s="14" t="s">
        <v>178</v>
      </c>
      <c r="K692" s="14" t="s">
        <v>552</v>
      </c>
      <c r="L692" s="14" t="s">
        <v>174</v>
      </c>
      <c r="M692" s="14" t="s">
        <v>175</v>
      </c>
      <c r="N692" s="14" t="s">
        <v>176</v>
      </c>
      <c r="O692" s="15">
        <v>41974</v>
      </c>
      <c r="P692" s="13">
        <v>201412</v>
      </c>
      <c r="Q692" s="13">
        <v>-1</v>
      </c>
      <c r="R692" s="16">
        <v>-60582.13</v>
      </c>
    </row>
    <row r="693" spans="1:18" x14ac:dyDescent="0.25">
      <c r="A693" s="13">
        <v>21044412</v>
      </c>
      <c r="B693" s="14" t="s">
        <v>32</v>
      </c>
      <c r="C693" s="14" t="s">
        <v>180</v>
      </c>
      <c r="D693" s="14" t="s">
        <v>169</v>
      </c>
      <c r="E693" s="14" t="s">
        <v>170</v>
      </c>
      <c r="F693" s="14" t="s">
        <v>553</v>
      </c>
      <c r="G693" s="15">
        <v>37347</v>
      </c>
      <c r="H693" s="15">
        <v>37257</v>
      </c>
      <c r="I693" s="14" t="s">
        <v>57</v>
      </c>
      <c r="J693" s="14" t="s">
        <v>481</v>
      </c>
      <c r="K693" s="14" t="s">
        <v>554</v>
      </c>
      <c r="L693" s="14" t="s">
        <v>174</v>
      </c>
      <c r="M693" s="14" t="s">
        <v>175</v>
      </c>
      <c r="N693" s="14" t="s">
        <v>176</v>
      </c>
      <c r="O693" s="15">
        <v>41974</v>
      </c>
      <c r="P693" s="13">
        <v>201412</v>
      </c>
      <c r="Q693" s="13">
        <v>-2</v>
      </c>
      <c r="R693" s="16">
        <v>-206997.56</v>
      </c>
    </row>
    <row r="694" spans="1:18" x14ac:dyDescent="0.25">
      <c r="A694" s="13">
        <v>21044434</v>
      </c>
      <c r="B694" s="14" t="s">
        <v>61</v>
      </c>
      <c r="C694" s="14" t="s">
        <v>186</v>
      </c>
      <c r="D694" s="14" t="s">
        <v>169</v>
      </c>
      <c r="E694" s="14" t="s">
        <v>170</v>
      </c>
      <c r="F694" s="14" t="s">
        <v>553</v>
      </c>
      <c r="G694" s="15">
        <v>37347</v>
      </c>
      <c r="H694" s="15">
        <v>37257</v>
      </c>
      <c r="I694" s="14" t="s">
        <v>75</v>
      </c>
      <c r="J694" s="14" t="s">
        <v>481</v>
      </c>
      <c r="K694" s="14" t="s">
        <v>554</v>
      </c>
      <c r="L694" s="14" t="s">
        <v>174</v>
      </c>
      <c r="M694" s="14" t="s">
        <v>175</v>
      </c>
      <c r="N694" s="14" t="s">
        <v>176</v>
      </c>
      <c r="O694" s="15">
        <v>41974</v>
      </c>
      <c r="P694" s="13">
        <v>201412</v>
      </c>
      <c r="Q694" s="13">
        <v>-2</v>
      </c>
      <c r="R694" s="16">
        <v>-189040.85</v>
      </c>
    </row>
    <row r="695" spans="1:18" x14ac:dyDescent="0.25">
      <c r="A695" s="13">
        <v>23326239</v>
      </c>
      <c r="B695" s="14" t="s">
        <v>79</v>
      </c>
      <c r="C695" s="14" t="s">
        <v>168</v>
      </c>
      <c r="D695" s="14" t="s">
        <v>169</v>
      </c>
      <c r="E695" s="14" t="s">
        <v>170</v>
      </c>
      <c r="F695" s="14" t="s">
        <v>256</v>
      </c>
      <c r="G695" s="15">
        <v>31229</v>
      </c>
      <c r="H695" s="15">
        <v>31229</v>
      </c>
      <c r="I695" s="14" t="s">
        <v>99</v>
      </c>
      <c r="J695" s="14" t="s">
        <v>172</v>
      </c>
      <c r="K695" s="14" t="s">
        <v>555</v>
      </c>
      <c r="L695" s="14" t="s">
        <v>174</v>
      </c>
      <c r="M695" s="14" t="s">
        <v>175</v>
      </c>
      <c r="N695" s="14" t="s">
        <v>176</v>
      </c>
      <c r="O695" s="15">
        <v>41974</v>
      </c>
      <c r="P695" s="13">
        <v>201412</v>
      </c>
      <c r="Q695" s="13">
        <v>0</v>
      </c>
      <c r="R695" s="16">
        <v>-77181.87</v>
      </c>
    </row>
    <row r="696" spans="1:18" x14ac:dyDescent="0.25">
      <c r="A696" s="13">
        <v>23326271</v>
      </c>
      <c r="B696" s="14" t="s">
        <v>79</v>
      </c>
      <c r="C696" s="14" t="s">
        <v>168</v>
      </c>
      <c r="D696" s="14" t="s">
        <v>169</v>
      </c>
      <c r="E696" s="14" t="s">
        <v>170</v>
      </c>
      <c r="F696" s="14" t="s">
        <v>171</v>
      </c>
      <c r="G696" s="15">
        <v>28307</v>
      </c>
      <c r="H696" s="15">
        <v>28307</v>
      </c>
      <c r="I696" s="14" t="s">
        <v>99</v>
      </c>
      <c r="J696" s="14" t="s">
        <v>172</v>
      </c>
      <c r="K696" s="14" t="s">
        <v>555</v>
      </c>
      <c r="L696" s="14" t="s">
        <v>174</v>
      </c>
      <c r="M696" s="14" t="s">
        <v>175</v>
      </c>
      <c r="N696" s="14" t="s">
        <v>176</v>
      </c>
      <c r="O696" s="15">
        <v>41974</v>
      </c>
      <c r="P696" s="13">
        <v>201412</v>
      </c>
      <c r="Q696" s="13">
        <v>-1</v>
      </c>
      <c r="R696" s="16">
        <v>-143703.09</v>
      </c>
    </row>
    <row r="697" spans="1:18" x14ac:dyDescent="0.25">
      <c r="A697" s="13">
        <v>27058593</v>
      </c>
      <c r="B697" s="14" t="s">
        <v>32</v>
      </c>
      <c r="C697" s="14" t="s">
        <v>180</v>
      </c>
      <c r="D697" s="14" t="s">
        <v>169</v>
      </c>
      <c r="E697" s="14" t="s">
        <v>170</v>
      </c>
      <c r="F697" s="14" t="s">
        <v>370</v>
      </c>
      <c r="G697" s="15">
        <v>36373</v>
      </c>
      <c r="H697" s="15">
        <v>36161</v>
      </c>
      <c r="I697" s="14" t="s">
        <v>50</v>
      </c>
      <c r="J697" s="14" t="s">
        <v>182</v>
      </c>
      <c r="K697" s="14" t="s">
        <v>556</v>
      </c>
      <c r="L697" s="14" t="s">
        <v>174</v>
      </c>
      <c r="M697" s="14" t="s">
        <v>175</v>
      </c>
      <c r="N697" s="14" t="s">
        <v>176</v>
      </c>
      <c r="O697" s="15">
        <v>41974</v>
      </c>
      <c r="P697" s="13">
        <v>201412</v>
      </c>
      <c r="Q697" s="13">
        <v>-2</v>
      </c>
      <c r="R697" s="16">
        <v>-963063.52</v>
      </c>
    </row>
    <row r="698" spans="1:18" x14ac:dyDescent="0.25">
      <c r="A698" s="13">
        <v>27058616</v>
      </c>
      <c r="B698" s="14" t="s">
        <v>61</v>
      </c>
      <c r="C698" s="14" t="s">
        <v>186</v>
      </c>
      <c r="D698" s="14" t="s">
        <v>169</v>
      </c>
      <c r="E698" s="14" t="s">
        <v>170</v>
      </c>
      <c r="F698" s="14" t="s">
        <v>370</v>
      </c>
      <c r="G698" s="15">
        <v>36373</v>
      </c>
      <c r="H698" s="15">
        <v>36161</v>
      </c>
      <c r="I698" s="14" t="s">
        <v>70</v>
      </c>
      <c r="J698" s="14" t="s">
        <v>182</v>
      </c>
      <c r="K698" s="14" t="s">
        <v>556</v>
      </c>
      <c r="L698" s="14" t="s">
        <v>174</v>
      </c>
      <c r="M698" s="14" t="s">
        <v>175</v>
      </c>
      <c r="N698" s="14" t="s">
        <v>176</v>
      </c>
      <c r="O698" s="15">
        <v>41974</v>
      </c>
      <c r="P698" s="13">
        <v>201412</v>
      </c>
      <c r="Q698" s="13">
        <v>-2</v>
      </c>
      <c r="R698" s="16">
        <v>-706813.88</v>
      </c>
    </row>
    <row r="699" spans="1:18" x14ac:dyDescent="0.25">
      <c r="A699" s="13">
        <v>28700625</v>
      </c>
      <c r="B699" s="14" t="s">
        <v>32</v>
      </c>
      <c r="C699" s="14" t="s">
        <v>180</v>
      </c>
      <c r="D699" s="14" t="s">
        <v>169</v>
      </c>
      <c r="E699" s="14" t="s">
        <v>170</v>
      </c>
      <c r="F699" s="14" t="s">
        <v>557</v>
      </c>
      <c r="G699" s="15">
        <v>37712</v>
      </c>
      <c r="H699" s="15">
        <v>37712</v>
      </c>
      <c r="I699" s="14" t="s">
        <v>50</v>
      </c>
      <c r="J699" s="14" t="s">
        <v>182</v>
      </c>
      <c r="K699" s="14" t="s">
        <v>399</v>
      </c>
      <c r="L699" s="14" t="s">
        <v>174</v>
      </c>
      <c r="M699" s="14" t="s">
        <v>175</v>
      </c>
      <c r="N699" s="14" t="s">
        <v>176</v>
      </c>
      <c r="O699" s="15">
        <v>41974</v>
      </c>
      <c r="P699" s="13">
        <v>201412</v>
      </c>
      <c r="Q699" s="13">
        <v>-1</v>
      </c>
      <c r="R699" s="16">
        <v>-138244.48000000001</v>
      </c>
    </row>
    <row r="700" spans="1:18" x14ac:dyDescent="0.25">
      <c r="A700" s="13">
        <v>28700648</v>
      </c>
      <c r="B700" s="14" t="s">
        <v>79</v>
      </c>
      <c r="C700" s="14" t="s">
        <v>168</v>
      </c>
      <c r="D700" s="14" t="s">
        <v>169</v>
      </c>
      <c r="E700" s="14" t="s">
        <v>170</v>
      </c>
      <c r="F700" s="14" t="s">
        <v>557</v>
      </c>
      <c r="G700" s="15">
        <v>37622</v>
      </c>
      <c r="H700" s="15">
        <v>37622</v>
      </c>
      <c r="I700" s="14" t="s">
        <v>111</v>
      </c>
      <c r="J700" s="14" t="s">
        <v>182</v>
      </c>
      <c r="K700" s="14" t="s">
        <v>558</v>
      </c>
      <c r="L700" s="14" t="s">
        <v>174</v>
      </c>
      <c r="M700" s="14" t="s">
        <v>175</v>
      </c>
      <c r="N700" s="14" t="s">
        <v>176</v>
      </c>
      <c r="O700" s="15">
        <v>41974</v>
      </c>
      <c r="P700" s="13">
        <v>201412</v>
      </c>
      <c r="Q700" s="13">
        <v>-2</v>
      </c>
      <c r="R700" s="16">
        <v>-118206.31</v>
      </c>
    </row>
    <row r="701" spans="1:18" x14ac:dyDescent="0.25">
      <c r="A701" s="13">
        <v>30518926</v>
      </c>
      <c r="B701" s="14" t="s">
        <v>79</v>
      </c>
      <c r="C701" s="14" t="s">
        <v>168</v>
      </c>
      <c r="D701" s="14" t="s">
        <v>169</v>
      </c>
      <c r="E701" s="14" t="s">
        <v>559</v>
      </c>
      <c r="F701" s="14" t="s">
        <v>292</v>
      </c>
      <c r="G701" s="15">
        <v>34516</v>
      </c>
      <c r="H701" s="15">
        <v>34516</v>
      </c>
      <c r="I701" s="14" t="s">
        <v>100</v>
      </c>
      <c r="J701" s="14" t="s">
        <v>172</v>
      </c>
      <c r="K701" s="14" t="s">
        <v>560</v>
      </c>
      <c r="L701" s="14" t="s">
        <v>174</v>
      </c>
      <c r="M701" s="14" t="s">
        <v>175</v>
      </c>
      <c r="N701" s="14" t="s">
        <v>176</v>
      </c>
      <c r="O701" s="15">
        <v>41974</v>
      </c>
      <c r="P701" s="13">
        <v>201412</v>
      </c>
      <c r="Q701" s="13">
        <v>-1</v>
      </c>
      <c r="R701" s="16">
        <v>-82857.820000000007</v>
      </c>
    </row>
    <row r="702" spans="1:18" x14ac:dyDescent="0.25">
      <c r="A702" s="13">
        <v>30518929</v>
      </c>
      <c r="B702" s="14" t="s">
        <v>61</v>
      </c>
      <c r="C702" s="14" t="s">
        <v>186</v>
      </c>
      <c r="D702" s="14" t="s">
        <v>169</v>
      </c>
      <c r="E702" s="14" t="s">
        <v>559</v>
      </c>
      <c r="F702" s="14" t="s">
        <v>292</v>
      </c>
      <c r="G702" s="15">
        <v>34516</v>
      </c>
      <c r="H702" s="15">
        <v>34516</v>
      </c>
      <c r="I702" s="14" t="s">
        <v>71</v>
      </c>
      <c r="J702" s="14" t="s">
        <v>182</v>
      </c>
      <c r="K702" s="14" t="s">
        <v>332</v>
      </c>
      <c r="L702" s="14" t="s">
        <v>174</v>
      </c>
      <c r="M702" s="14" t="s">
        <v>175</v>
      </c>
      <c r="N702" s="14" t="s">
        <v>176</v>
      </c>
      <c r="O702" s="15">
        <v>41974</v>
      </c>
      <c r="P702" s="13">
        <v>201412</v>
      </c>
      <c r="Q702" s="13">
        <v>-1</v>
      </c>
      <c r="R702" s="16">
        <v>-322888.13</v>
      </c>
    </row>
    <row r="703" spans="1:18" x14ac:dyDescent="0.25">
      <c r="A703" s="13">
        <v>30519013</v>
      </c>
      <c r="B703" s="14" t="s">
        <v>79</v>
      </c>
      <c r="C703" s="14" t="s">
        <v>168</v>
      </c>
      <c r="D703" s="14" t="s">
        <v>169</v>
      </c>
      <c r="E703" s="14" t="s">
        <v>561</v>
      </c>
      <c r="F703" s="14" t="s">
        <v>275</v>
      </c>
      <c r="G703" s="15">
        <v>36708</v>
      </c>
      <c r="H703" s="15">
        <v>36708</v>
      </c>
      <c r="I703" s="14" t="s">
        <v>106</v>
      </c>
      <c r="J703" s="14" t="s">
        <v>178</v>
      </c>
      <c r="K703" s="14" t="s">
        <v>304</v>
      </c>
      <c r="L703" s="14" t="s">
        <v>174</v>
      </c>
      <c r="M703" s="14" t="s">
        <v>175</v>
      </c>
      <c r="N703" s="14" t="s">
        <v>176</v>
      </c>
      <c r="O703" s="15">
        <v>41974</v>
      </c>
      <c r="P703" s="13">
        <v>201412</v>
      </c>
      <c r="Q703" s="13">
        <v>-1</v>
      </c>
      <c r="R703" s="16">
        <v>-536425.64</v>
      </c>
    </row>
    <row r="704" spans="1:18" x14ac:dyDescent="0.25">
      <c r="A704" s="13">
        <v>30519031</v>
      </c>
      <c r="B704" s="14" t="s">
        <v>79</v>
      </c>
      <c r="C704" s="14" t="s">
        <v>168</v>
      </c>
      <c r="D704" s="14" t="s">
        <v>169</v>
      </c>
      <c r="E704" s="14" t="s">
        <v>561</v>
      </c>
      <c r="F704" s="14" t="s">
        <v>187</v>
      </c>
      <c r="G704" s="15">
        <v>37226</v>
      </c>
      <c r="H704" s="15">
        <v>37073</v>
      </c>
      <c r="I704" s="14" t="s">
        <v>106</v>
      </c>
      <c r="J704" s="14" t="s">
        <v>178</v>
      </c>
      <c r="K704" s="14" t="s">
        <v>304</v>
      </c>
      <c r="L704" s="14" t="s">
        <v>174</v>
      </c>
      <c r="M704" s="14" t="s">
        <v>175</v>
      </c>
      <c r="N704" s="14" t="s">
        <v>176</v>
      </c>
      <c r="O704" s="15">
        <v>41974</v>
      </c>
      <c r="P704" s="13">
        <v>201412</v>
      </c>
      <c r="Q704" s="13">
        <v>-1</v>
      </c>
      <c r="R704" s="16">
        <v>-212600.3</v>
      </c>
    </row>
    <row r="705" spans="1:18" x14ac:dyDescent="0.25">
      <c r="A705" s="13">
        <v>30519589</v>
      </c>
      <c r="B705" s="14" t="s">
        <v>32</v>
      </c>
      <c r="C705" s="14" t="s">
        <v>180</v>
      </c>
      <c r="D705" s="14" t="s">
        <v>169</v>
      </c>
      <c r="E705" s="14" t="s">
        <v>559</v>
      </c>
      <c r="F705" s="14" t="s">
        <v>292</v>
      </c>
      <c r="G705" s="15">
        <v>34516</v>
      </c>
      <c r="H705" s="15">
        <v>34516</v>
      </c>
      <c r="I705" s="14" t="s">
        <v>51</v>
      </c>
      <c r="J705" s="14" t="s">
        <v>182</v>
      </c>
      <c r="K705" s="14" t="s">
        <v>332</v>
      </c>
      <c r="L705" s="14" t="s">
        <v>174</v>
      </c>
      <c r="M705" s="14" t="s">
        <v>175</v>
      </c>
      <c r="N705" s="14" t="s">
        <v>176</v>
      </c>
      <c r="O705" s="15">
        <v>41974</v>
      </c>
      <c r="P705" s="13">
        <v>201412</v>
      </c>
      <c r="Q705" s="13">
        <v>-1</v>
      </c>
      <c r="R705" s="16">
        <v>-289503.28999999998</v>
      </c>
    </row>
    <row r="706" spans="1:18" x14ac:dyDescent="0.25">
      <c r="A706" s="13">
        <v>30537685</v>
      </c>
      <c r="B706" s="14" t="s">
        <v>79</v>
      </c>
      <c r="C706" s="14" t="s">
        <v>168</v>
      </c>
      <c r="D706" s="14" t="s">
        <v>169</v>
      </c>
      <c r="E706" s="14" t="s">
        <v>559</v>
      </c>
      <c r="F706" s="14" t="s">
        <v>187</v>
      </c>
      <c r="G706" s="15">
        <v>37226</v>
      </c>
      <c r="H706" s="15">
        <v>36892</v>
      </c>
      <c r="I706" s="14" t="s">
        <v>112</v>
      </c>
      <c r="J706" s="14" t="s">
        <v>182</v>
      </c>
      <c r="K706" s="14" t="s">
        <v>562</v>
      </c>
      <c r="L706" s="14" t="s">
        <v>174</v>
      </c>
      <c r="M706" s="14" t="s">
        <v>175</v>
      </c>
      <c r="N706" s="14" t="s">
        <v>176</v>
      </c>
      <c r="O706" s="15">
        <v>41974</v>
      </c>
      <c r="P706" s="13">
        <v>201412</v>
      </c>
      <c r="Q706" s="13">
        <v>-1</v>
      </c>
      <c r="R706" s="16">
        <v>-3138.97</v>
      </c>
    </row>
    <row r="707" spans="1:18" x14ac:dyDescent="0.25">
      <c r="A707" s="13">
        <v>32235027</v>
      </c>
      <c r="B707" s="14" t="s">
        <v>32</v>
      </c>
      <c r="C707" s="14" t="s">
        <v>180</v>
      </c>
      <c r="D707" s="14" t="s">
        <v>169</v>
      </c>
      <c r="E707" s="14" t="s">
        <v>170</v>
      </c>
      <c r="F707" s="14" t="s">
        <v>181</v>
      </c>
      <c r="G707" s="15">
        <v>28672</v>
      </c>
      <c r="H707" s="15">
        <v>28672</v>
      </c>
      <c r="I707" s="14" t="s">
        <v>50</v>
      </c>
      <c r="J707" s="14" t="s">
        <v>182</v>
      </c>
      <c r="K707" s="14" t="s">
        <v>563</v>
      </c>
      <c r="L707" s="14" t="s">
        <v>174</v>
      </c>
      <c r="M707" s="14" t="s">
        <v>175</v>
      </c>
      <c r="N707" s="14" t="s">
        <v>176</v>
      </c>
      <c r="O707" s="15">
        <v>41974</v>
      </c>
      <c r="P707" s="13">
        <v>201412</v>
      </c>
      <c r="Q707" s="13">
        <v>-1</v>
      </c>
      <c r="R707" s="16">
        <v>-43815.4</v>
      </c>
    </row>
    <row r="708" spans="1:18" x14ac:dyDescent="0.25">
      <c r="A708" s="13">
        <v>36306143</v>
      </c>
      <c r="B708" s="14" t="s">
        <v>61</v>
      </c>
      <c r="C708" s="14" t="s">
        <v>186</v>
      </c>
      <c r="D708" s="14" t="s">
        <v>169</v>
      </c>
      <c r="E708" s="14" t="s">
        <v>170</v>
      </c>
      <c r="F708" s="14" t="s">
        <v>557</v>
      </c>
      <c r="G708" s="15">
        <v>37681</v>
      </c>
      <c r="H708" s="15">
        <v>37742</v>
      </c>
      <c r="I708" s="14" t="s">
        <v>70</v>
      </c>
      <c r="J708" s="14" t="s">
        <v>182</v>
      </c>
      <c r="K708" s="14" t="s">
        <v>335</v>
      </c>
      <c r="L708" s="14" t="s">
        <v>174</v>
      </c>
      <c r="M708" s="14" t="s">
        <v>175</v>
      </c>
      <c r="N708" s="14" t="s">
        <v>176</v>
      </c>
      <c r="O708" s="15">
        <v>41974</v>
      </c>
      <c r="P708" s="13">
        <v>201412</v>
      </c>
      <c r="Q708" s="13">
        <v>-1</v>
      </c>
      <c r="R708" s="16">
        <v>-10707.1</v>
      </c>
    </row>
    <row r="709" spans="1:18" x14ac:dyDescent="0.25">
      <c r="A709" s="13">
        <v>36306161</v>
      </c>
      <c r="B709" s="14" t="s">
        <v>61</v>
      </c>
      <c r="C709" s="14" t="s">
        <v>186</v>
      </c>
      <c r="D709" s="14" t="s">
        <v>169</v>
      </c>
      <c r="E709" s="14" t="s">
        <v>170</v>
      </c>
      <c r="F709" s="14" t="s">
        <v>557</v>
      </c>
      <c r="G709" s="15">
        <v>37803</v>
      </c>
      <c r="H709" s="15">
        <v>37803</v>
      </c>
      <c r="I709" s="14" t="s">
        <v>70</v>
      </c>
      <c r="J709" s="14" t="s">
        <v>182</v>
      </c>
      <c r="K709" s="14" t="s">
        <v>335</v>
      </c>
      <c r="L709" s="14" t="s">
        <v>174</v>
      </c>
      <c r="M709" s="14" t="s">
        <v>175</v>
      </c>
      <c r="N709" s="14" t="s">
        <v>176</v>
      </c>
      <c r="O709" s="15">
        <v>41974</v>
      </c>
      <c r="P709" s="13">
        <v>201412</v>
      </c>
      <c r="Q709" s="13">
        <v>-1</v>
      </c>
      <c r="R709" s="16">
        <v>-11003.66</v>
      </c>
    </row>
    <row r="710" spans="1:18" x14ac:dyDescent="0.25">
      <c r="A710" s="13">
        <v>38332077</v>
      </c>
      <c r="B710" s="14" t="s">
        <v>61</v>
      </c>
      <c r="C710" s="14" t="s">
        <v>186</v>
      </c>
      <c r="D710" s="14" t="s">
        <v>169</v>
      </c>
      <c r="E710" s="14" t="s">
        <v>170</v>
      </c>
      <c r="F710" s="14" t="s">
        <v>557</v>
      </c>
      <c r="G710" s="15">
        <v>37681</v>
      </c>
      <c r="H710" s="15">
        <v>37681</v>
      </c>
      <c r="I710" s="14" t="s">
        <v>70</v>
      </c>
      <c r="J710" s="14" t="s">
        <v>182</v>
      </c>
      <c r="K710" s="14" t="s">
        <v>335</v>
      </c>
      <c r="L710" s="14" t="s">
        <v>174</v>
      </c>
      <c r="M710" s="14" t="s">
        <v>175</v>
      </c>
      <c r="N710" s="14" t="s">
        <v>176</v>
      </c>
      <c r="O710" s="15">
        <v>41974</v>
      </c>
      <c r="P710" s="13">
        <v>201412</v>
      </c>
      <c r="Q710" s="13">
        <v>0</v>
      </c>
      <c r="R710" s="16">
        <v>-999.77</v>
      </c>
    </row>
    <row r="711" spans="1:18" x14ac:dyDescent="0.25">
      <c r="A711" s="13">
        <v>38332125</v>
      </c>
      <c r="B711" s="14" t="s">
        <v>61</v>
      </c>
      <c r="C711" s="14" t="s">
        <v>186</v>
      </c>
      <c r="D711" s="14" t="s">
        <v>169</v>
      </c>
      <c r="E711" s="14" t="s">
        <v>170</v>
      </c>
      <c r="F711" s="14" t="s">
        <v>557</v>
      </c>
      <c r="G711" s="15">
        <v>37681</v>
      </c>
      <c r="H711" s="15">
        <v>37712</v>
      </c>
      <c r="I711" s="14" t="s">
        <v>70</v>
      </c>
      <c r="J711" s="14" t="s">
        <v>182</v>
      </c>
      <c r="K711" s="14" t="s">
        <v>335</v>
      </c>
      <c r="L711" s="14" t="s">
        <v>174</v>
      </c>
      <c r="M711" s="14" t="s">
        <v>175</v>
      </c>
      <c r="N711" s="14" t="s">
        <v>176</v>
      </c>
      <c r="O711" s="15">
        <v>41974</v>
      </c>
      <c r="P711" s="13">
        <v>201412</v>
      </c>
      <c r="Q711" s="13">
        <v>0</v>
      </c>
      <c r="R711" s="16">
        <v>-948.71</v>
      </c>
    </row>
    <row r="712" spans="1:18" x14ac:dyDescent="0.25">
      <c r="A712" s="13">
        <v>40689359</v>
      </c>
      <c r="B712" s="14" t="s">
        <v>32</v>
      </c>
      <c r="C712" s="14" t="s">
        <v>180</v>
      </c>
      <c r="D712" s="14" t="s">
        <v>169</v>
      </c>
      <c r="E712" s="14" t="s">
        <v>170</v>
      </c>
      <c r="F712" s="14" t="s">
        <v>557</v>
      </c>
      <c r="G712" s="15">
        <v>37865</v>
      </c>
      <c r="H712" s="15">
        <v>37895</v>
      </c>
      <c r="I712" s="14" t="s">
        <v>50</v>
      </c>
      <c r="J712" s="14" t="s">
        <v>182</v>
      </c>
      <c r="K712" s="14" t="s">
        <v>564</v>
      </c>
      <c r="L712" s="14" t="s">
        <v>174</v>
      </c>
      <c r="M712" s="14" t="s">
        <v>175</v>
      </c>
      <c r="N712" s="14" t="s">
        <v>176</v>
      </c>
      <c r="O712" s="15">
        <v>41974</v>
      </c>
      <c r="P712" s="13">
        <v>201412</v>
      </c>
      <c r="Q712" s="13">
        <v>-1</v>
      </c>
      <c r="R712" s="16">
        <v>-10793.39</v>
      </c>
    </row>
    <row r="713" spans="1:18" x14ac:dyDescent="0.25">
      <c r="A713" s="13">
        <v>40864358</v>
      </c>
      <c r="B713" s="14" t="s">
        <v>61</v>
      </c>
      <c r="C713" s="14" t="s">
        <v>186</v>
      </c>
      <c r="D713" s="14" t="s">
        <v>169</v>
      </c>
      <c r="E713" s="14" t="s">
        <v>170</v>
      </c>
      <c r="F713" s="14" t="s">
        <v>557</v>
      </c>
      <c r="G713" s="15">
        <v>37712</v>
      </c>
      <c r="H713" s="15">
        <v>37712</v>
      </c>
      <c r="I713" s="14" t="s">
        <v>73</v>
      </c>
      <c r="J713" s="14" t="s">
        <v>188</v>
      </c>
      <c r="K713" s="14" t="s">
        <v>189</v>
      </c>
      <c r="L713" s="14" t="s">
        <v>174</v>
      </c>
      <c r="M713" s="14" t="s">
        <v>175</v>
      </c>
      <c r="N713" s="14" t="s">
        <v>176</v>
      </c>
      <c r="O713" s="15">
        <v>41974</v>
      </c>
      <c r="P713" s="13">
        <v>201412</v>
      </c>
      <c r="Q713" s="13">
        <v>-1</v>
      </c>
      <c r="R713" s="16">
        <v>-275813.90000000002</v>
      </c>
    </row>
    <row r="714" spans="1:18" x14ac:dyDescent="0.25">
      <c r="A714" s="13">
        <v>40866724</v>
      </c>
      <c r="B714" s="14" t="s">
        <v>32</v>
      </c>
      <c r="C714" s="14" t="s">
        <v>180</v>
      </c>
      <c r="D714" s="14" t="s">
        <v>169</v>
      </c>
      <c r="E714" s="14" t="s">
        <v>170</v>
      </c>
      <c r="F714" s="14" t="s">
        <v>557</v>
      </c>
      <c r="G714" s="15">
        <v>37956</v>
      </c>
      <c r="H714" s="15">
        <v>38018</v>
      </c>
      <c r="I714" s="14" t="s">
        <v>50</v>
      </c>
      <c r="J714" s="14" t="s">
        <v>182</v>
      </c>
      <c r="K714" s="14" t="s">
        <v>564</v>
      </c>
      <c r="L714" s="14" t="s">
        <v>174</v>
      </c>
      <c r="M714" s="14" t="s">
        <v>175</v>
      </c>
      <c r="N714" s="14" t="s">
        <v>176</v>
      </c>
      <c r="O714" s="15">
        <v>41974</v>
      </c>
      <c r="P714" s="13">
        <v>201412</v>
      </c>
      <c r="Q714" s="13">
        <v>0</v>
      </c>
      <c r="R714" s="16">
        <v>-1000</v>
      </c>
    </row>
    <row r="715" spans="1:18" x14ac:dyDescent="0.25">
      <c r="A715" s="13">
        <v>43417686</v>
      </c>
      <c r="B715" s="14" t="s">
        <v>61</v>
      </c>
      <c r="C715" s="14" t="s">
        <v>186</v>
      </c>
      <c r="D715" s="14" t="s">
        <v>169</v>
      </c>
      <c r="E715" s="14" t="s">
        <v>170</v>
      </c>
      <c r="F715" s="14" t="s">
        <v>187</v>
      </c>
      <c r="G715" s="15">
        <v>37073</v>
      </c>
      <c r="H715" s="15">
        <v>37073</v>
      </c>
      <c r="I715" s="14" t="s">
        <v>70</v>
      </c>
      <c r="J715" s="14" t="s">
        <v>182</v>
      </c>
      <c r="K715" s="14" t="s">
        <v>399</v>
      </c>
      <c r="L715" s="14" t="s">
        <v>174</v>
      </c>
      <c r="M715" s="14" t="s">
        <v>175</v>
      </c>
      <c r="N715" s="14" t="s">
        <v>176</v>
      </c>
      <c r="O715" s="15">
        <v>41974</v>
      </c>
      <c r="P715" s="13">
        <v>201412</v>
      </c>
      <c r="Q715" s="13">
        <v>-1</v>
      </c>
      <c r="R715" s="16">
        <v>-136255</v>
      </c>
    </row>
    <row r="716" spans="1:18" x14ac:dyDescent="0.25">
      <c r="A716" s="13">
        <v>44720627</v>
      </c>
      <c r="B716" s="14" t="s">
        <v>32</v>
      </c>
      <c r="C716" s="14" t="s">
        <v>180</v>
      </c>
      <c r="D716" s="14" t="s">
        <v>169</v>
      </c>
      <c r="E716" s="14" t="s">
        <v>170</v>
      </c>
      <c r="F716" s="14" t="s">
        <v>181</v>
      </c>
      <c r="G716" s="15">
        <v>28672</v>
      </c>
      <c r="H716" s="15">
        <v>28672</v>
      </c>
      <c r="I716" s="14" t="s">
        <v>55</v>
      </c>
      <c r="J716" s="14" t="s">
        <v>188</v>
      </c>
      <c r="K716" s="14" t="s">
        <v>565</v>
      </c>
      <c r="L716" s="14" t="s">
        <v>174</v>
      </c>
      <c r="M716" s="14" t="s">
        <v>175</v>
      </c>
      <c r="N716" s="14" t="s">
        <v>176</v>
      </c>
      <c r="O716" s="15">
        <v>41974</v>
      </c>
      <c r="P716" s="13">
        <v>201412</v>
      </c>
      <c r="Q716" s="13">
        <v>-2</v>
      </c>
      <c r="R716" s="16">
        <v>-66048.12</v>
      </c>
    </row>
    <row r="717" spans="1:18" x14ac:dyDescent="0.25">
      <c r="A717" s="13">
        <v>44720630</v>
      </c>
      <c r="B717" s="14" t="s">
        <v>61</v>
      </c>
      <c r="C717" s="14" t="s">
        <v>186</v>
      </c>
      <c r="D717" s="14" t="s">
        <v>169</v>
      </c>
      <c r="E717" s="14" t="s">
        <v>170</v>
      </c>
      <c r="F717" s="14" t="s">
        <v>171</v>
      </c>
      <c r="G717" s="15">
        <v>28307</v>
      </c>
      <c r="H717" s="15">
        <v>28307</v>
      </c>
      <c r="I717" s="14" t="s">
        <v>73</v>
      </c>
      <c r="J717" s="14" t="s">
        <v>188</v>
      </c>
      <c r="K717" s="14" t="s">
        <v>565</v>
      </c>
      <c r="L717" s="14" t="s">
        <v>174</v>
      </c>
      <c r="M717" s="14" t="s">
        <v>175</v>
      </c>
      <c r="N717" s="14" t="s">
        <v>176</v>
      </c>
      <c r="O717" s="15">
        <v>41974</v>
      </c>
      <c r="P717" s="13">
        <v>201412</v>
      </c>
      <c r="Q717" s="13">
        <v>-3</v>
      </c>
      <c r="R717" s="16">
        <v>-99072.18</v>
      </c>
    </row>
    <row r="718" spans="1:18" x14ac:dyDescent="0.25">
      <c r="A718" s="13">
        <v>44815966</v>
      </c>
      <c r="B718" s="14" t="s">
        <v>32</v>
      </c>
      <c r="C718" s="14" t="s">
        <v>180</v>
      </c>
      <c r="D718" s="14" t="s">
        <v>169</v>
      </c>
      <c r="E718" s="14" t="s">
        <v>170</v>
      </c>
      <c r="F718" s="14" t="s">
        <v>544</v>
      </c>
      <c r="G718" s="15">
        <v>37987</v>
      </c>
      <c r="H718" s="15">
        <v>37956</v>
      </c>
      <c r="I718" s="14" t="s">
        <v>50</v>
      </c>
      <c r="J718" s="14" t="s">
        <v>182</v>
      </c>
      <c r="K718" s="14" t="s">
        <v>566</v>
      </c>
      <c r="L718" s="14" t="s">
        <v>174</v>
      </c>
      <c r="M718" s="14" t="s">
        <v>175</v>
      </c>
      <c r="N718" s="14" t="s">
        <v>176</v>
      </c>
      <c r="O718" s="15">
        <v>41974</v>
      </c>
      <c r="P718" s="13">
        <v>201412</v>
      </c>
      <c r="Q718" s="13">
        <v>-1</v>
      </c>
      <c r="R718" s="16">
        <v>-43249.62</v>
      </c>
    </row>
    <row r="719" spans="1:18" x14ac:dyDescent="0.25">
      <c r="A719" s="13">
        <v>44873518</v>
      </c>
      <c r="B719" s="14" t="s">
        <v>32</v>
      </c>
      <c r="C719" s="14" t="s">
        <v>180</v>
      </c>
      <c r="D719" s="14" t="s">
        <v>169</v>
      </c>
      <c r="E719" s="14" t="s">
        <v>170</v>
      </c>
      <c r="F719" s="14" t="s">
        <v>557</v>
      </c>
      <c r="G719" s="15">
        <v>37926</v>
      </c>
      <c r="H719" s="15">
        <v>38018</v>
      </c>
      <c r="I719" s="14" t="s">
        <v>50</v>
      </c>
      <c r="J719" s="14" t="s">
        <v>182</v>
      </c>
      <c r="K719" s="14" t="s">
        <v>566</v>
      </c>
      <c r="L719" s="14" t="s">
        <v>174</v>
      </c>
      <c r="M719" s="14" t="s">
        <v>175</v>
      </c>
      <c r="N719" s="14" t="s">
        <v>176</v>
      </c>
      <c r="O719" s="15">
        <v>41974</v>
      </c>
      <c r="P719" s="13">
        <v>201412</v>
      </c>
      <c r="Q719" s="13">
        <v>0</v>
      </c>
      <c r="R719" s="16">
        <v>-13410.81</v>
      </c>
    </row>
    <row r="720" spans="1:18" x14ac:dyDescent="0.25">
      <c r="A720" s="13">
        <v>45372884</v>
      </c>
      <c r="B720" s="14" t="s">
        <v>61</v>
      </c>
      <c r="C720" s="14" t="s">
        <v>186</v>
      </c>
      <c r="D720" s="14" t="s">
        <v>169</v>
      </c>
      <c r="E720" s="14" t="s">
        <v>170</v>
      </c>
      <c r="F720" s="14" t="s">
        <v>544</v>
      </c>
      <c r="G720" s="15">
        <v>38078</v>
      </c>
      <c r="H720" s="15">
        <v>38078</v>
      </c>
      <c r="I720" s="14" t="s">
        <v>70</v>
      </c>
      <c r="J720" s="14" t="s">
        <v>182</v>
      </c>
      <c r="K720" s="14" t="s">
        <v>399</v>
      </c>
      <c r="L720" s="14" t="s">
        <v>174</v>
      </c>
      <c r="M720" s="14" t="s">
        <v>175</v>
      </c>
      <c r="N720" s="14" t="s">
        <v>176</v>
      </c>
      <c r="O720" s="15">
        <v>41974</v>
      </c>
      <c r="P720" s="13">
        <v>201412</v>
      </c>
      <c r="Q720" s="13">
        <v>-1</v>
      </c>
      <c r="R720" s="16">
        <v>-141233.29</v>
      </c>
    </row>
    <row r="721" spans="1:18" x14ac:dyDescent="0.25">
      <c r="A721" s="13">
        <v>45372984</v>
      </c>
      <c r="B721" s="14" t="s">
        <v>61</v>
      </c>
      <c r="C721" s="14" t="s">
        <v>186</v>
      </c>
      <c r="D721" s="14" t="s">
        <v>169</v>
      </c>
      <c r="E721" s="14" t="s">
        <v>170</v>
      </c>
      <c r="F721" s="14" t="s">
        <v>544</v>
      </c>
      <c r="G721" s="15">
        <v>38078</v>
      </c>
      <c r="H721" s="15">
        <v>38078</v>
      </c>
      <c r="I721" s="14" t="s">
        <v>70</v>
      </c>
      <c r="J721" s="14" t="s">
        <v>182</v>
      </c>
      <c r="K721" s="14" t="s">
        <v>399</v>
      </c>
      <c r="L721" s="14" t="s">
        <v>174</v>
      </c>
      <c r="M721" s="14" t="s">
        <v>175</v>
      </c>
      <c r="N721" s="14" t="s">
        <v>176</v>
      </c>
      <c r="O721" s="15">
        <v>41974</v>
      </c>
      <c r="P721" s="13">
        <v>201412</v>
      </c>
      <c r="Q721" s="13">
        <v>0</v>
      </c>
      <c r="R721" s="16">
        <v>-2782.6</v>
      </c>
    </row>
    <row r="722" spans="1:18" x14ac:dyDescent="0.25">
      <c r="A722" s="13">
        <v>47813505</v>
      </c>
      <c r="B722" s="14" t="s">
        <v>32</v>
      </c>
      <c r="C722" s="14" t="s">
        <v>180</v>
      </c>
      <c r="D722" s="14" t="s">
        <v>169</v>
      </c>
      <c r="E722" s="14" t="s">
        <v>170</v>
      </c>
      <c r="F722" s="14" t="s">
        <v>544</v>
      </c>
      <c r="G722" s="15">
        <v>38047</v>
      </c>
      <c r="H722" s="15">
        <v>38047</v>
      </c>
      <c r="I722" s="14" t="s">
        <v>50</v>
      </c>
      <c r="J722" s="14" t="s">
        <v>182</v>
      </c>
      <c r="K722" s="14" t="s">
        <v>566</v>
      </c>
      <c r="L722" s="14" t="s">
        <v>174</v>
      </c>
      <c r="M722" s="14" t="s">
        <v>175</v>
      </c>
      <c r="N722" s="14" t="s">
        <v>176</v>
      </c>
      <c r="O722" s="15">
        <v>41974</v>
      </c>
      <c r="P722" s="13">
        <v>201412</v>
      </c>
      <c r="Q722" s="13">
        <v>0</v>
      </c>
      <c r="R722" s="16">
        <v>-756.08</v>
      </c>
    </row>
    <row r="723" spans="1:18" x14ac:dyDescent="0.25">
      <c r="A723" s="13">
        <v>49727213</v>
      </c>
      <c r="B723" s="14" t="s">
        <v>32</v>
      </c>
      <c r="C723" s="14" t="s">
        <v>180</v>
      </c>
      <c r="D723" s="14" t="s">
        <v>169</v>
      </c>
      <c r="E723" s="14" t="s">
        <v>170</v>
      </c>
      <c r="F723" s="14" t="s">
        <v>544</v>
      </c>
      <c r="G723" s="15">
        <v>38261</v>
      </c>
      <c r="H723" s="15">
        <v>38261</v>
      </c>
      <c r="I723" s="14" t="s">
        <v>55</v>
      </c>
      <c r="J723" s="14" t="s">
        <v>188</v>
      </c>
      <c r="K723" s="14" t="s">
        <v>565</v>
      </c>
      <c r="L723" s="14" t="s">
        <v>174</v>
      </c>
      <c r="M723" s="14" t="s">
        <v>175</v>
      </c>
      <c r="N723" s="14" t="s">
        <v>176</v>
      </c>
      <c r="O723" s="15">
        <v>41974</v>
      </c>
      <c r="P723" s="13">
        <v>201412</v>
      </c>
      <c r="Q723" s="13">
        <v>-1</v>
      </c>
      <c r="R723" s="16">
        <v>-606172.54</v>
      </c>
    </row>
    <row r="724" spans="1:18" x14ac:dyDescent="0.25">
      <c r="A724" s="13">
        <v>49870945</v>
      </c>
      <c r="B724" s="14" t="s">
        <v>79</v>
      </c>
      <c r="C724" s="14" t="s">
        <v>168</v>
      </c>
      <c r="D724" s="14" t="s">
        <v>169</v>
      </c>
      <c r="E724" s="14" t="s">
        <v>543</v>
      </c>
      <c r="F724" s="14" t="s">
        <v>544</v>
      </c>
      <c r="G724" s="15">
        <v>37987</v>
      </c>
      <c r="H724" s="15">
        <v>37987</v>
      </c>
      <c r="I724" s="14" t="s">
        <v>101</v>
      </c>
      <c r="J724" s="14" t="s">
        <v>172</v>
      </c>
      <c r="K724" s="14" t="s">
        <v>567</v>
      </c>
      <c r="L724" s="14" t="s">
        <v>174</v>
      </c>
      <c r="M724" s="14" t="s">
        <v>175</v>
      </c>
      <c r="N724" s="14" t="s">
        <v>176</v>
      </c>
      <c r="O724" s="15">
        <v>41974</v>
      </c>
      <c r="P724" s="13">
        <v>201412</v>
      </c>
      <c r="Q724" s="13">
        <v>-1</v>
      </c>
      <c r="R724" s="16">
        <v>-122476.79</v>
      </c>
    </row>
    <row r="725" spans="1:18" x14ac:dyDescent="0.25">
      <c r="A725" s="13">
        <v>49870998</v>
      </c>
      <c r="B725" s="14" t="s">
        <v>79</v>
      </c>
      <c r="C725" s="14" t="s">
        <v>168</v>
      </c>
      <c r="D725" s="14" t="s">
        <v>169</v>
      </c>
      <c r="E725" s="14" t="s">
        <v>543</v>
      </c>
      <c r="F725" s="14" t="s">
        <v>544</v>
      </c>
      <c r="G725" s="15">
        <v>37987</v>
      </c>
      <c r="H725" s="15">
        <v>37987</v>
      </c>
      <c r="I725" s="14" t="s">
        <v>109</v>
      </c>
      <c r="J725" s="14" t="s">
        <v>178</v>
      </c>
      <c r="K725" s="14" t="s">
        <v>179</v>
      </c>
      <c r="L725" s="14" t="s">
        <v>174</v>
      </c>
      <c r="M725" s="14" t="s">
        <v>175</v>
      </c>
      <c r="N725" s="14" t="s">
        <v>176</v>
      </c>
      <c r="O725" s="15">
        <v>41974</v>
      </c>
      <c r="P725" s="13">
        <v>201412</v>
      </c>
      <c r="Q725" s="13">
        <v>0</v>
      </c>
      <c r="R725" s="16">
        <v>-984370.55</v>
      </c>
    </row>
    <row r="726" spans="1:18" x14ac:dyDescent="0.25">
      <c r="A726" s="13">
        <v>49871024</v>
      </c>
      <c r="B726" s="14" t="s">
        <v>79</v>
      </c>
      <c r="C726" s="14" t="s">
        <v>168</v>
      </c>
      <c r="D726" s="14" t="s">
        <v>169</v>
      </c>
      <c r="E726" s="14" t="s">
        <v>170</v>
      </c>
      <c r="F726" s="14" t="s">
        <v>544</v>
      </c>
      <c r="G726" s="15">
        <v>38108</v>
      </c>
      <c r="H726" s="15">
        <v>37987</v>
      </c>
      <c r="I726" s="14" t="s">
        <v>105</v>
      </c>
      <c r="J726" s="14" t="s">
        <v>178</v>
      </c>
      <c r="K726" s="14" t="s">
        <v>568</v>
      </c>
      <c r="L726" s="14" t="s">
        <v>174</v>
      </c>
      <c r="M726" s="14" t="s">
        <v>175</v>
      </c>
      <c r="N726" s="14" t="s">
        <v>176</v>
      </c>
      <c r="O726" s="15">
        <v>41974</v>
      </c>
      <c r="P726" s="13">
        <v>201412</v>
      </c>
      <c r="Q726" s="13">
        <v>-1</v>
      </c>
      <c r="R726" s="16">
        <v>-499064.01</v>
      </c>
    </row>
    <row r="727" spans="1:18" x14ac:dyDescent="0.25">
      <c r="A727" s="13">
        <v>52012354</v>
      </c>
      <c r="B727" s="14" t="s">
        <v>79</v>
      </c>
      <c r="C727" s="14" t="s">
        <v>168</v>
      </c>
      <c r="D727" s="14" t="s">
        <v>169</v>
      </c>
      <c r="E727" s="14" t="s">
        <v>170</v>
      </c>
      <c r="F727" s="14" t="s">
        <v>544</v>
      </c>
      <c r="G727" s="15">
        <v>38322</v>
      </c>
      <c r="H727" s="15">
        <v>37987</v>
      </c>
      <c r="I727" s="14" t="s">
        <v>111</v>
      </c>
      <c r="J727" s="14" t="s">
        <v>182</v>
      </c>
      <c r="K727" s="14" t="s">
        <v>404</v>
      </c>
      <c r="L727" s="14" t="s">
        <v>174</v>
      </c>
      <c r="M727" s="14" t="s">
        <v>175</v>
      </c>
      <c r="N727" s="14" t="s">
        <v>176</v>
      </c>
      <c r="O727" s="15">
        <v>41974</v>
      </c>
      <c r="P727" s="13">
        <v>201412</v>
      </c>
      <c r="Q727" s="13">
        <v>-1</v>
      </c>
      <c r="R727" s="16">
        <v>-186661.1</v>
      </c>
    </row>
    <row r="728" spans="1:18" x14ac:dyDescent="0.25">
      <c r="A728" s="13">
        <v>52012369</v>
      </c>
      <c r="B728" s="14" t="s">
        <v>79</v>
      </c>
      <c r="C728" s="14" t="s">
        <v>168</v>
      </c>
      <c r="D728" s="14" t="s">
        <v>169</v>
      </c>
      <c r="E728" s="14" t="s">
        <v>170</v>
      </c>
      <c r="F728" s="14" t="s">
        <v>544</v>
      </c>
      <c r="G728" s="15">
        <v>38322</v>
      </c>
      <c r="H728" s="15">
        <v>37987</v>
      </c>
      <c r="I728" s="14" t="s">
        <v>111</v>
      </c>
      <c r="J728" s="14" t="s">
        <v>182</v>
      </c>
      <c r="K728" s="14" t="s">
        <v>558</v>
      </c>
      <c r="L728" s="14" t="s">
        <v>174</v>
      </c>
      <c r="M728" s="14" t="s">
        <v>175</v>
      </c>
      <c r="N728" s="14" t="s">
        <v>176</v>
      </c>
      <c r="O728" s="15">
        <v>41974</v>
      </c>
      <c r="P728" s="13">
        <v>201412</v>
      </c>
      <c r="Q728" s="13">
        <v>-1</v>
      </c>
      <c r="R728" s="16">
        <v>-186661.08</v>
      </c>
    </row>
    <row r="729" spans="1:18" x14ac:dyDescent="0.25">
      <c r="A729" s="13">
        <v>55744534</v>
      </c>
      <c r="B729" s="14" t="s">
        <v>61</v>
      </c>
      <c r="C729" s="14" t="s">
        <v>186</v>
      </c>
      <c r="D729" s="14" t="s">
        <v>169</v>
      </c>
      <c r="E729" s="14" t="s">
        <v>170</v>
      </c>
      <c r="F729" s="14" t="s">
        <v>544</v>
      </c>
      <c r="G729" s="15">
        <v>38292</v>
      </c>
      <c r="H729" s="15">
        <v>38322</v>
      </c>
      <c r="I729" s="14" t="s">
        <v>70</v>
      </c>
      <c r="J729" s="14" t="s">
        <v>182</v>
      </c>
      <c r="K729" s="14" t="s">
        <v>548</v>
      </c>
      <c r="L729" s="14" t="s">
        <v>174</v>
      </c>
      <c r="M729" s="14" t="s">
        <v>175</v>
      </c>
      <c r="N729" s="14" t="s">
        <v>176</v>
      </c>
      <c r="O729" s="15">
        <v>41974</v>
      </c>
      <c r="P729" s="13">
        <v>201412</v>
      </c>
      <c r="Q729" s="13">
        <v>-1</v>
      </c>
      <c r="R729" s="16">
        <v>-36395.58</v>
      </c>
    </row>
    <row r="730" spans="1:18" x14ac:dyDescent="0.25">
      <c r="A730" s="13">
        <v>55744537</v>
      </c>
      <c r="B730" s="14" t="s">
        <v>61</v>
      </c>
      <c r="C730" s="14" t="s">
        <v>186</v>
      </c>
      <c r="D730" s="14" t="s">
        <v>169</v>
      </c>
      <c r="E730" s="14" t="s">
        <v>170</v>
      </c>
      <c r="F730" s="14" t="s">
        <v>544</v>
      </c>
      <c r="G730" s="15">
        <v>38292</v>
      </c>
      <c r="H730" s="15">
        <v>38322</v>
      </c>
      <c r="I730" s="14" t="s">
        <v>70</v>
      </c>
      <c r="J730" s="14" t="s">
        <v>182</v>
      </c>
      <c r="K730" s="14" t="s">
        <v>548</v>
      </c>
      <c r="L730" s="14" t="s">
        <v>174</v>
      </c>
      <c r="M730" s="14" t="s">
        <v>175</v>
      </c>
      <c r="N730" s="14" t="s">
        <v>176</v>
      </c>
      <c r="O730" s="15">
        <v>41974</v>
      </c>
      <c r="P730" s="13">
        <v>201412</v>
      </c>
      <c r="Q730" s="13">
        <v>-1</v>
      </c>
      <c r="R730" s="16">
        <v>-36395.58</v>
      </c>
    </row>
    <row r="731" spans="1:18" x14ac:dyDescent="0.25">
      <c r="A731" s="13">
        <v>55744540</v>
      </c>
      <c r="B731" s="14" t="s">
        <v>61</v>
      </c>
      <c r="C731" s="14" t="s">
        <v>186</v>
      </c>
      <c r="D731" s="14" t="s">
        <v>169</v>
      </c>
      <c r="E731" s="14" t="s">
        <v>170</v>
      </c>
      <c r="F731" s="14" t="s">
        <v>544</v>
      </c>
      <c r="G731" s="15">
        <v>38292</v>
      </c>
      <c r="H731" s="15">
        <v>38322</v>
      </c>
      <c r="I731" s="14" t="s">
        <v>70</v>
      </c>
      <c r="J731" s="14" t="s">
        <v>182</v>
      </c>
      <c r="K731" s="14" t="s">
        <v>548</v>
      </c>
      <c r="L731" s="14" t="s">
        <v>174</v>
      </c>
      <c r="M731" s="14" t="s">
        <v>175</v>
      </c>
      <c r="N731" s="14" t="s">
        <v>176</v>
      </c>
      <c r="O731" s="15">
        <v>41974</v>
      </c>
      <c r="P731" s="13">
        <v>201412</v>
      </c>
      <c r="Q731" s="13">
        <v>-1</v>
      </c>
      <c r="R731" s="16">
        <v>-36395.58</v>
      </c>
    </row>
    <row r="732" spans="1:18" x14ac:dyDescent="0.25">
      <c r="A732" s="13">
        <v>55744543</v>
      </c>
      <c r="B732" s="14" t="s">
        <v>61</v>
      </c>
      <c r="C732" s="14" t="s">
        <v>186</v>
      </c>
      <c r="D732" s="14" t="s">
        <v>169</v>
      </c>
      <c r="E732" s="14" t="s">
        <v>170</v>
      </c>
      <c r="F732" s="14" t="s">
        <v>544</v>
      </c>
      <c r="G732" s="15">
        <v>38292</v>
      </c>
      <c r="H732" s="15">
        <v>38322</v>
      </c>
      <c r="I732" s="14" t="s">
        <v>70</v>
      </c>
      <c r="J732" s="14" t="s">
        <v>182</v>
      </c>
      <c r="K732" s="14" t="s">
        <v>548</v>
      </c>
      <c r="L732" s="14" t="s">
        <v>174</v>
      </c>
      <c r="M732" s="14" t="s">
        <v>175</v>
      </c>
      <c r="N732" s="14" t="s">
        <v>176</v>
      </c>
      <c r="O732" s="15">
        <v>41974</v>
      </c>
      <c r="P732" s="13">
        <v>201412</v>
      </c>
      <c r="Q732" s="13">
        <v>-1</v>
      </c>
      <c r="R732" s="16">
        <v>-36395.58</v>
      </c>
    </row>
    <row r="733" spans="1:18" x14ac:dyDescent="0.25">
      <c r="A733" s="13">
        <v>55744546</v>
      </c>
      <c r="B733" s="14" t="s">
        <v>61</v>
      </c>
      <c r="C733" s="14" t="s">
        <v>186</v>
      </c>
      <c r="D733" s="14" t="s">
        <v>169</v>
      </c>
      <c r="E733" s="14" t="s">
        <v>170</v>
      </c>
      <c r="F733" s="14" t="s">
        <v>544</v>
      </c>
      <c r="G733" s="15">
        <v>38292</v>
      </c>
      <c r="H733" s="15">
        <v>38322</v>
      </c>
      <c r="I733" s="14" t="s">
        <v>70</v>
      </c>
      <c r="J733" s="14" t="s">
        <v>182</v>
      </c>
      <c r="K733" s="14" t="s">
        <v>548</v>
      </c>
      <c r="L733" s="14" t="s">
        <v>174</v>
      </c>
      <c r="M733" s="14" t="s">
        <v>175</v>
      </c>
      <c r="N733" s="14" t="s">
        <v>176</v>
      </c>
      <c r="O733" s="15">
        <v>41974</v>
      </c>
      <c r="P733" s="13">
        <v>201412</v>
      </c>
      <c r="Q733" s="13">
        <v>-1</v>
      </c>
      <c r="R733" s="16">
        <v>-36395.58</v>
      </c>
    </row>
    <row r="734" spans="1:18" x14ac:dyDescent="0.25">
      <c r="A734" s="13">
        <v>55744549</v>
      </c>
      <c r="B734" s="14" t="s">
        <v>61</v>
      </c>
      <c r="C734" s="14" t="s">
        <v>186</v>
      </c>
      <c r="D734" s="14" t="s">
        <v>169</v>
      </c>
      <c r="E734" s="14" t="s">
        <v>170</v>
      </c>
      <c r="F734" s="14" t="s">
        <v>544</v>
      </c>
      <c r="G734" s="15">
        <v>38292</v>
      </c>
      <c r="H734" s="15">
        <v>38322</v>
      </c>
      <c r="I734" s="14" t="s">
        <v>70</v>
      </c>
      <c r="J734" s="14" t="s">
        <v>182</v>
      </c>
      <c r="K734" s="14" t="s">
        <v>548</v>
      </c>
      <c r="L734" s="14" t="s">
        <v>174</v>
      </c>
      <c r="M734" s="14" t="s">
        <v>175</v>
      </c>
      <c r="N734" s="14" t="s">
        <v>176</v>
      </c>
      <c r="O734" s="15">
        <v>41974</v>
      </c>
      <c r="P734" s="13">
        <v>201412</v>
      </c>
      <c r="Q734" s="13">
        <v>-1</v>
      </c>
      <c r="R734" s="16">
        <v>-36395.58</v>
      </c>
    </row>
    <row r="735" spans="1:18" x14ac:dyDescent="0.25">
      <c r="A735" s="13">
        <v>55744552</v>
      </c>
      <c r="B735" s="14" t="s">
        <v>61</v>
      </c>
      <c r="C735" s="14" t="s">
        <v>186</v>
      </c>
      <c r="D735" s="14" t="s">
        <v>169</v>
      </c>
      <c r="E735" s="14" t="s">
        <v>170</v>
      </c>
      <c r="F735" s="14" t="s">
        <v>544</v>
      </c>
      <c r="G735" s="15">
        <v>38292</v>
      </c>
      <c r="H735" s="15">
        <v>38322</v>
      </c>
      <c r="I735" s="14" t="s">
        <v>70</v>
      </c>
      <c r="J735" s="14" t="s">
        <v>182</v>
      </c>
      <c r="K735" s="14" t="s">
        <v>548</v>
      </c>
      <c r="L735" s="14" t="s">
        <v>174</v>
      </c>
      <c r="M735" s="14" t="s">
        <v>175</v>
      </c>
      <c r="N735" s="14" t="s">
        <v>176</v>
      </c>
      <c r="O735" s="15">
        <v>41974</v>
      </c>
      <c r="P735" s="13">
        <v>201412</v>
      </c>
      <c r="Q735" s="13">
        <v>-1</v>
      </c>
      <c r="R735" s="16">
        <v>-36395.58</v>
      </c>
    </row>
    <row r="736" spans="1:18" x14ac:dyDescent="0.25">
      <c r="A736" s="13">
        <v>55744555</v>
      </c>
      <c r="B736" s="14" t="s">
        <v>61</v>
      </c>
      <c r="C736" s="14" t="s">
        <v>186</v>
      </c>
      <c r="D736" s="14" t="s">
        <v>169</v>
      </c>
      <c r="E736" s="14" t="s">
        <v>170</v>
      </c>
      <c r="F736" s="14" t="s">
        <v>544</v>
      </c>
      <c r="G736" s="15">
        <v>38292</v>
      </c>
      <c r="H736" s="15">
        <v>38322</v>
      </c>
      <c r="I736" s="14" t="s">
        <v>70</v>
      </c>
      <c r="J736" s="14" t="s">
        <v>182</v>
      </c>
      <c r="K736" s="14" t="s">
        <v>548</v>
      </c>
      <c r="L736" s="14" t="s">
        <v>174</v>
      </c>
      <c r="M736" s="14" t="s">
        <v>175</v>
      </c>
      <c r="N736" s="14" t="s">
        <v>176</v>
      </c>
      <c r="O736" s="15">
        <v>41974</v>
      </c>
      <c r="P736" s="13">
        <v>201412</v>
      </c>
      <c r="Q736" s="13">
        <v>-1</v>
      </c>
      <c r="R736" s="16">
        <v>-36395.58</v>
      </c>
    </row>
    <row r="737" spans="1:18" x14ac:dyDescent="0.25">
      <c r="A737" s="13">
        <v>55744558</v>
      </c>
      <c r="B737" s="14" t="s">
        <v>61</v>
      </c>
      <c r="C737" s="14" t="s">
        <v>186</v>
      </c>
      <c r="D737" s="14" t="s">
        <v>169</v>
      </c>
      <c r="E737" s="14" t="s">
        <v>170</v>
      </c>
      <c r="F737" s="14" t="s">
        <v>544</v>
      </c>
      <c r="G737" s="15">
        <v>38292</v>
      </c>
      <c r="H737" s="15">
        <v>38322</v>
      </c>
      <c r="I737" s="14" t="s">
        <v>70</v>
      </c>
      <c r="J737" s="14" t="s">
        <v>182</v>
      </c>
      <c r="K737" s="14" t="s">
        <v>548</v>
      </c>
      <c r="L737" s="14" t="s">
        <v>174</v>
      </c>
      <c r="M737" s="14" t="s">
        <v>175</v>
      </c>
      <c r="N737" s="14" t="s">
        <v>176</v>
      </c>
      <c r="O737" s="15">
        <v>41974</v>
      </c>
      <c r="P737" s="13">
        <v>201412</v>
      </c>
      <c r="Q737" s="13">
        <v>-1</v>
      </c>
      <c r="R737" s="16">
        <v>-36395.58</v>
      </c>
    </row>
    <row r="738" spans="1:18" x14ac:dyDescent="0.25">
      <c r="A738" s="13">
        <v>55744591</v>
      </c>
      <c r="B738" s="14" t="s">
        <v>61</v>
      </c>
      <c r="C738" s="14" t="s">
        <v>186</v>
      </c>
      <c r="D738" s="14" t="s">
        <v>169</v>
      </c>
      <c r="E738" s="14" t="s">
        <v>170</v>
      </c>
      <c r="F738" s="14" t="s">
        <v>544</v>
      </c>
      <c r="G738" s="15">
        <v>38292</v>
      </c>
      <c r="H738" s="15">
        <v>38322</v>
      </c>
      <c r="I738" s="14" t="s">
        <v>70</v>
      </c>
      <c r="J738" s="14" t="s">
        <v>182</v>
      </c>
      <c r="K738" s="14" t="s">
        <v>569</v>
      </c>
      <c r="L738" s="14" t="s">
        <v>174</v>
      </c>
      <c r="M738" s="14" t="s">
        <v>175</v>
      </c>
      <c r="N738" s="14" t="s">
        <v>176</v>
      </c>
      <c r="O738" s="15">
        <v>41974</v>
      </c>
      <c r="P738" s="13">
        <v>201412</v>
      </c>
      <c r="Q738" s="13">
        <v>-1</v>
      </c>
      <c r="R738" s="16">
        <v>-1819077.92</v>
      </c>
    </row>
    <row r="739" spans="1:18" x14ac:dyDescent="0.25">
      <c r="A739" s="13">
        <v>55744609</v>
      </c>
      <c r="B739" s="14" t="s">
        <v>61</v>
      </c>
      <c r="C739" s="14" t="s">
        <v>186</v>
      </c>
      <c r="D739" s="14" t="s">
        <v>169</v>
      </c>
      <c r="E739" s="14" t="s">
        <v>170</v>
      </c>
      <c r="F739" s="14" t="s">
        <v>544</v>
      </c>
      <c r="G739" s="15">
        <v>38292</v>
      </c>
      <c r="H739" s="15">
        <v>38322</v>
      </c>
      <c r="I739" s="14" t="s">
        <v>70</v>
      </c>
      <c r="J739" s="14" t="s">
        <v>182</v>
      </c>
      <c r="K739" s="14" t="s">
        <v>548</v>
      </c>
      <c r="L739" s="14" t="s">
        <v>174</v>
      </c>
      <c r="M739" s="14" t="s">
        <v>175</v>
      </c>
      <c r="N739" s="14" t="s">
        <v>176</v>
      </c>
      <c r="O739" s="15">
        <v>41974</v>
      </c>
      <c r="P739" s="13">
        <v>201412</v>
      </c>
      <c r="Q739" s="13">
        <v>-1</v>
      </c>
      <c r="R739" s="16">
        <v>-36395.58</v>
      </c>
    </row>
    <row r="740" spans="1:18" x14ac:dyDescent="0.25">
      <c r="A740" s="13">
        <v>55744612</v>
      </c>
      <c r="B740" s="14" t="s">
        <v>61</v>
      </c>
      <c r="C740" s="14" t="s">
        <v>186</v>
      </c>
      <c r="D740" s="14" t="s">
        <v>169</v>
      </c>
      <c r="E740" s="14" t="s">
        <v>170</v>
      </c>
      <c r="F740" s="14" t="s">
        <v>544</v>
      </c>
      <c r="G740" s="15">
        <v>38292</v>
      </c>
      <c r="H740" s="15">
        <v>38322</v>
      </c>
      <c r="I740" s="14" t="s">
        <v>70</v>
      </c>
      <c r="J740" s="14" t="s">
        <v>182</v>
      </c>
      <c r="K740" s="14" t="s">
        <v>548</v>
      </c>
      <c r="L740" s="14" t="s">
        <v>174</v>
      </c>
      <c r="M740" s="14" t="s">
        <v>175</v>
      </c>
      <c r="N740" s="14" t="s">
        <v>176</v>
      </c>
      <c r="O740" s="15">
        <v>41974</v>
      </c>
      <c r="P740" s="13">
        <v>201412</v>
      </c>
      <c r="Q740" s="13">
        <v>-1</v>
      </c>
      <c r="R740" s="16">
        <v>-36395.58</v>
      </c>
    </row>
    <row r="741" spans="1:18" x14ac:dyDescent="0.25">
      <c r="A741" s="13">
        <v>55744615</v>
      </c>
      <c r="B741" s="14" t="s">
        <v>61</v>
      </c>
      <c r="C741" s="14" t="s">
        <v>186</v>
      </c>
      <c r="D741" s="14" t="s">
        <v>169</v>
      </c>
      <c r="E741" s="14" t="s">
        <v>170</v>
      </c>
      <c r="F741" s="14" t="s">
        <v>544</v>
      </c>
      <c r="G741" s="15">
        <v>38292</v>
      </c>
      <c r="H741" s="15">
        <v>38322</v>
      </c>
      <c r="I741" s="14" t="s">
        <v>70</v>
      </c>
      <c r="J741" s="14" t="s">
        <v>182</v>
      </c>
      <c r="K741" s="14" t="s">
        <v>548</v>
      </c>
      <c r="L741" s="14" t="s">
        <v>174</v>
      </c>
      <c r="M741" s="14" t="s">
        <v>175</v>
      </c>
      <c r="N741" s="14" t="s">
        <v>176</v>
      </c>
      <c r="O741" s="15">
        <v>41974</v>
      </c>
      <c r="P741" s="13">
        <v>201412</v>
      </c>
      <c r="Q741" s="13">
        <v>-1</v>
      </c>
      <c r="R741" s="16">
        <v>-36395.58</v>
      </c>
    </row>
    <row r="742" spans="1:18" x14ac:dyDescent="0.25">
      <c r="A742" s="13">
        <v>55744618</v>
      </c>
      <c r="B742" s="14" t="s">
        <v>61</v>
      </c>
      <c r="C742" s="14" t="s">
        <v>186</v>
      </c>
      <c r="D742" s="14" t="s">
        <v>169</v>
      </c>
      <c r="E742" s="14" t="s">
        <v>170</v>
      </c>
      <c r="F742" s="14" t="s">
        <v>544</v>
      </c>
      <c r="G742" s="15">
        <v>38292</v>
      </c>
      <c r="H742" s="15">
        <v>38322</v>
      </c>
      <c r="I742" s="14" t="s">
        <v>70</v>
      </c>
      <c r="J742" s="14" t="s">
        <v>182</v>
      </c>
      <c r="K742" s="14" t="s">
        <v>548</v>
      </c>
      <c r="L742" s="14" t="s">
        <v>174</v>
      </c>
      <c r="M742" s="14" t="s">
        <v>175</v>
      </c>
      <c r="N742" s="14" t="s">
        <v>176</v>
      </c>
      <c r="O742" s="15">
        <v>41974</v>
      </c>
      <c r="P742" s="13">
        <v>201412</v>
      </c>
      <c r="Q742" s="13">
        <v>-1</v>
      </c>
      <c r="R742" s="16">
        <v>-36395.58</v>
      </c>
    </row>
    <row r="743" spans="1:18" x14ac:dyDescent="0.25">
      <c r="A743" s="13">
        <v>55744621</v>
      </c>
      <c r="B743" s="14" t="s">
        <v>61</v>
      </c>
      <c r="C743" s="14" t="s">
        <v>186</v>
      </c>
      <c r="D743" s="14" t="s">
        <v>169</v>
      </c>
      <c r="E743" s="14" t="s">
        <v>170</v>
      </c>
      <c r="F743" s="14" t="s">
        <v>544</v>
      </c>
      <c r="G743" s="15">
        <v>38292</v>
      </c>
      <c r="H743" s="15">
        <v>38322</v>
      </c>
      <c r="I743" s="14" t="s">
        <v>70</v>
      </c>
      <c r="J743" s="14" t="s">
        <v>182</v>
      </c>
      <c r="K743" s="14" t="s">
        <v>548</v>
      </c>
      <c r="L743" s="14" t="s">
        <v>174</v>
      </c>
      <c r="M743" s="14" t="s">
        <v>175</v>
      </c>
      <c r="N743" s="14" t="s">
        <v>176</v>
      </c>
      <c r="O743" s="15">
        <v>41974</v>
      </c>
      <c r="P743" s="13">
        <v>201412</v>
      </c>
      <c r="Q743" s="13">
        <v>-1</v>
      </c>
      <c r="R743" s="16">
        <v>-36395.58</v>
      </c>
    </row>
    <row r="744" spans="1:18" x14ac:dyDescent="0.25">
      <c r="A744" s="13">
        <v>55744624</v>
      </c>
      <c r="B744" s="14" t="s">
        <v>61</v>
      </c>
      <c r="C744" s="14" t="s">
        <v>186</v>
      </c>
      <c r="D744" s="14" t="s">
        <v>169</v>
      </c>
      <c r="E744" s="14" t="s">
        <v>170</v>
      </c>
      <c r="F744" s="14" t="s">
        <v>544</v>
      </c>
      <c r="G744" s="15">
        <v>38292</v>
      </c>
      <c r="H744" s="15">
        <v>38322</v>
      </c>
      <c r="I744" s="14" t="s">
        <v>70</v>
      </c>
      <c r="J744" s="14" t="s">
        <v>182</v>
      </c>
      <c r="K744" s="14" t="s">
        <v>548</v>
      </c>
      <c r="L744" s="14" t="s">
        <v>174</v>
      </c>
      <c r="M744" s="14" t="s">
        <v>175</v>
      </c>
      <c r="N744" s="14" t="s">
        <v>176</v>
      </c>
      <c r="O744" s="15">
        <v>41974</v>
      </c>
      <c r="P744" s="13">
        <v>201412</v>
      </c>
      <c r="Q744" s="13">
        <v>-1</v>
      </c>
      <c r="R744" s="16">
        <v>-36395.58</v>
      </c>
    </row>
    <row r="745" spans="1:18" x14ac:dyDescent="0.25">
      <c r="A745" s="13">
        <v>55744627</v>
      </c>
      <c r="B745" s="14" t="s">
        <v>61</v>
      </c>
      <c r="C745" s="14" t="s">
        <v>186</v>
      </c>
      <c r="D745" s="14" t="s">
        <v>169</v>
      </c>
      <c r="E745" s="14" t="s">
        <v>170</v>
      </c>
      <c r="F745" s="14" t="s">
        <v>544</v>
      </c>
      <c r="G745" s="15">
        <v>38292</v>
      </c>
      <c r="H745" s="15">
        <v>38322</v>
      </c>
      <c r="I745" s="14" t="s">
        <v>70</v>
      </c>
      <c r="J745" s="14" t="s">
        <v>182</v>
      </c>
      <c r="K745" s="14" t="s">
        <v>548</v>
      </c>
      <c r="L745" s="14" t="s">
        <v>174</v>
      </c>
      <c r="M745" s="14" t="s">
        <v>175</v>
      </c>
      <c r="N745" s="14" t="s">
        <v>176</v>
      </c>
      <c r="O745" s="15">
        <v>41974</v>
      </c>
      <c r="P745" s="13">
        <v>201412</v>
      </c>
      <c r="Q745" s="13">
        <v>-1</v>
      </c>
      <c r="R745" s="16">
        <v>-36395.58</v>
      </c>
    </row>
    <row r="746" spans="1:18" x14ac:dyDescent="0.25">
      <c r="A746" s="13">
        <v>55744630</v>
      </c>
      <c r="B746" s="14" t="s">
        <v>61</v>
      </c>
      <c r="C746" s="14" t="s">
        <v>186</v>
      </c>
      <c r="D746" s="14" t="s">
        <v>169</v>
      </c>
      <c r="E746" s="14" t="s">
        <v>170</v>
      </c>
      <c r="F746" s="14" t="s">
        <v>544</v>
      </c>
      <c r="G746" s="15">
        <v>38292</v>
      </c>
      <c r="H746" s="15">
        <v>38322</v>
      </c>
      <c r="I746" s="14" t="s">
        <v>70</v>
      </c>
      <c r="J746" s="14" t="s">
        <v>182</v>
      </c>
      <c r="K746" s="14" t="s">
        <v>548</v>
      </c>
      <c r="L746" s="14" t="s">
        <v>174</v>
      </c>
      <c r="M746" s="14" t="s">
        <v>175</v>
      </c>
      <c r="N746" s="14" t="s">
        <v>176</v>
      </c>
      <c r="O746" s="15">
        <v>41974</v>
      </c>
      <c r="P746" s="13">
        <v>201412</v>
      </c>
      <c r="Q746" s="13">
        <v>-1</v>
      </c>
      <c r="R746" s="16">
        <v>-36395.58</v>
      </c>
    </row>
    <row r="747" spans="1:18" x14ac:dyDescent="0.25">
      <c r="A747" s="13">
        <v>55744636</v>
      </c>
      <c r="B747" s="14" t="s">
        <v>61</v>
      </c>
      <c r="C747" s="14" t="s">
        <v>186</v>
      </c>
      <c r="D747" s="14" t="s">
        <v>169</v>
      </c>
      <c r="E747" s="14" t="s">
        <v>170</v>
      </c>
      <c r="F747" s="14" t="s">
        <v>544</v>
      </c>
      <c r="G747" s="15">
        <v>38108</v>
      </c>
      <c r="H747" s="15">
        <v>38108</v>
      </c>
      <c r="I747" s="14" t="s">
        <v>70</v>
      </c>
      <c r="J747" s="14" t="s">
        <v>182</v>
      </c>
      <c r="K747" s="14" t="s">
        <v>570</v>
      </c>
      <c r="L747" s="14" t="s">
        <v>174</v>
      </c>
      <c r="M747" s="14" t="s">
        <v>175</v>
      </c>
      <c r="N747" s="14" t="s">
        <v>176</v>
      </c>
      <c r="O747" s="15">
        <v>41974</v>
      </c>
      <c r="P747" s="13">
        <v>201412</v>
      </c>
      <c r="Q747" s="13">
        <v>-1</v>
      </c>
      <c r="R747" s="16">
        <v>-258709.33</v>
      </c>
    </row>
    <row r="748" spans="1:18" x14ac:dyDescent="0.25">
      <c r="A748" s="13">
        <v>56465222</v>
      </c>
      <c r="B748" s="14" t="s">
        <v>79</v>
      </c>
      <c r="C748" s="14" t="s">
        <v>168</v>
      </c>
      <c r="D748" s="14" t="s">
        <v>169</v>
      </c>
      <c r="E748" s="14" t="s">
        <v>170</v>
      </c>
      <c r="F748" s="14" t="s">
        <v>571</v>
      </c>
      <c r="G748" s="15">
        <v>38473</v>
      </c>
      <c r="H748" s="15">
        <v>38353</v>
      </c>
      <c r="I748" s="14" t="s">
        <v>111</v>
      </c>
      <c r="J748" s="14" t="s">
        <v>182</v>
      </c>
      <c r="K748" s="14" t="s">
        <v>404</v>
      </c>
      <c r="L748" s="14" t="s">
        <v>174</v>
      </c>
      <c r="M748" s="14" t="s">
        <v>175</v>
      </c>
      <c r="N748" s="14" t="s">
        <v>176</v>
      </c>
      <c r="O748" s="15">
        <v>41974</v>
      </c>
      <c r="P748" s="13">
        <v>201412</v>
      </c>
      <c r="Q748" s="13">
        <v>-2</v>
      </c>
      <c r="R748" s="16">
        <v>-367374.28</v>
      </c>
    </row>
    <row r="749" spans="1:18" x14ac:dyDescent="0.25">
      <c r="A749" s="13">
        <v>56465237</v>
      </c>
      <c r="B749" s="14" t="s">
        <v>79</v>
      </c>
      <c r="C749" s="14" t="s">
        <v>168</v>
      </c>
      <c r="D749" s="14" t="s">
        <v>169</v>
      </c>
      <c r="E749" s="14" t="s">
        <v>170</v>
      </c>
      <c r="F749" s="14" t="s">
        <v>571</v>
      </c>
      <c r="G749" s="15">
        <v>38473</v>
      </c>
      <c r="H749" s="15">
        <v>38353</v>
      </c>
      <c r="I749" s="14" t="s">
        <v>111</v>
      </c>
      <c r="J749" s="14" t="s">
        <v>182</v>
      </c>
      <c r="K749" s="14" t="s">
        <v>558</v>
      </c>
      <c r="L749" s="14" t="s">
        <v>174</v>
      </c>
      <c r="M749" s="14" t="s">
        <v>175</v>
      </c>
      <c r="N749" s="14" t="s">
        <v>176</v>
      </c>
      <c r="O749" s="15">
        <v>41974</v>
      </c>
      <c r="P749" s="13">
        <v>201412</v>
      </c>
      <c r="Q749" s="13">
        <v>-1</v>
      </c>
      <c r="R749" s="16">
        <v>-187398.97</v>
      </c>
    </row>
    <row r="750" spans="1:18" x14ac:dyDescent="0.25">
      <c r="A750" s="13">
        <v>56539410</v>
      </c>
      <c r="B750" s="14" t="s">
        <v>79</v>
      </c>
      <c r="C750" s="14" t="s">
        <v>168</v>
      </c>
      <c r="D750" s="14" t="s">
        <v>169</v>
      </c>
      <c r="E750" s="14" t="s">
        <v>170</v>
      </c>
      <c r="F750" s="14" t="s">
        <v>187</v>
      </c>
      <c r="G750" s="15">
        <v>37165</v>
      </c>
      <c r="H750" s="15">
        <v>37073</v>
      </c>
      <c r="I750" s="14" t="s">
        <v>99</v>
      </c>
      <c r="J750" s="14" t="s">
        <v>172</v>
      </c>
      <c r="K750" s="14" t="s">
        <v>572</v>
      </c>
      <c r="L750" s="14" t="s">
        <v>174</v>
      </c>
      <c r="M750" s="14" t="s">
        <v>175</v>
      </c>
      <c r="N750" s="14" t="s">
        <v>176</v>
      </c>
      <c r="O750" s="15">
        <v>41974</v>
      </c>
      <c r="P750" s="13">
        <v>201412</v>
      </c>
      <c r="Q750" s="13">
        <v>0</v>
      </c>
      <c r="R750" s="16">
        <v>-0.33</v>
      </c>
    </row>
    <row r="751" spans="1:18" x14ac:dyDescent="0.25">
      <c r="A751" s="13">
        <v>56539413</v>
      </c>
      <c r="B751" s="14" t="s">
        <v>79</v>
      </c>
      <c r="C751" s="14" t="s">
        <v>168</v>
      </c>
      <c r="D751" s="14" t="s">
        <v>169</v>
      </c>
      <c r="E751" s="14" t="s">
        <v>170</v>
      </c>
      <c r="F751" s="14" t="s">
        <v>391</v>
      </c>
      <c r="G751" s="15">
        <v>35612</v>
      </c>
      <c r="H751" s="15">
        <v>35612</v>
      </c>
      <c r="I751" s="14" t="s">
        <v>99</v>
      </c>
      <c r="J751" s="14" t="s">
        <v>172</v>
      </c>
      <c r="K751" s="14" t="s">
        <v>572</v>
      </c>
      <c r="L751" s="14" t="s">
        <v>174</v>
      </c>
      <c r="M751" s="14" t="s">
        <v>175</v>
      </c>
      <c r="N751" s="14" t="s">
        <v>176</v>
      </c>
      <c r="O751" s="15">
        <v>41974</v>
      </c>
      <c r="P751" s="13">
        <v>201412</v>
      </c>
      <c r="Q751" s="13">
        <v>0</v>
      </c>
      <c r="R751" s="16">
        <v>1.1200000000000001</v>
      </c>
    </row>
    <row r="752" spans="1:18" x14ac:dyDescent="0.25">
      <c r="A752" s="13">
        <v>56539416</v>
      </c>
      <c r="B752" s="14" t="s">
        <v>79</v>
      </c>
      <c r="C752" s="14" t="s">
        <v>168</v>
      </c>
      <c r="D752" s="14" t="s">
        <v>169</v>
      </c>
      <c r="E752" s="14" t="s">
        <v>170</v>
      </c>
      <c r="F752" s="14" t="s">
        <v>171</v>
      </c>
      <c r="G752" s="15">
        <v>28307</v>
      </c>
      <c r="H752" s="15">
        <v>28307</v>
      </c>
      <c r="I752" s="14" t="s">
        <v>99</v>
      </c>
      <c r="J752" s="14" t="s">
        <v>172</v>
      </c>
      <c r="K752" s="14" t="s">
        <v>573</v>
      </c>
      <c r="L752" s="14" t="s">
        <v>174</v>
      </c>
      <c r="M752" s="14" t="s">
        <v>175</v>
      </c>
      <c r="N752" s="14" t="s">
        <v>176</v>
      </c>
      <c r="O752" s="15">
        <v>41974</v>
      </c>
      <c r="P752" s="13">
        <v>201412</v>
      </c>
      <c r="Q752" s="13">
        <v>-2</v>
      </c>
      <c r="R752" s="16">
        <v>-11115.31</v>
      </c>
    </row>
    <row r="753" spans="1:18" x14ac:dyDescent="0.25">
      <c r="A753" s="13">
        <v>56548536</v>
      </c>
      <c r="B753" s="14" t="s">
        <v>61</v>
      </c>
      <c r="C753" s="14" t="s">
        <v>186</v>
      </c>
      <c r="D753" s="14" t="s">
        <v>169</v>
      </c>
      <c r="E753" s="14" t="s">
        <v>170</v>
      </c>
      <c r="F753" s="14" t="s">
        <v>571</v>
      </c>
      <c r="G753" s="15">
        <v>38384</v>
      </c>
      <c r="H753" s="15">
        <v>38384</v>
      </c>
      <c r="I753" s="14" t="s">
        <v>70</v>
      </c>
      <c r="J753" s="14" t="s">
        <v>182</v>
      </c>
      <c r="K753" s="14" t="s">
        <v>569</v>
      </c>
      <c r="L753" s="14" t="s">
        <v>174</v>
      </c>
      <c r="M753" s="14" t="s">
        <v>175</v>
      </c>
      <c r="N753" s="14" t="s">
        <v>176</v>
      </c>
      <c r="O753" s="15">
        <v>41974</v>
      </c>
      <c r="P753" s="13">
        <v>201412</v>
      </c>
      <c r="Q753" s="13">
        <v>0</v>
      </c>
      <c r="R753" s="16">
        <v>-26942.61</v>
      </c>
    </row>
    <row r="754" spans="1:18" x14ac:dyDescent="0.25">
      <c r="A754" s="13">
        <v>56548537</v>
      </c>
      <c r="B754" s="14" t="s">
        <v>61</v>
      </c>
      <c r="C754" s="14" t="s">
        <v>186</v>
      </c>
      <c r="D754" s="14" t="s">
        <v>169</v>
      </c>
      <c r="E754" s="14" t="s">
        <v>170</v>
      </c>
      <c r="F754" s="14" t="s">
        <v>571</v>
      </c>
      <c r="G754" s="15">
        <v>38384</v>
      </c>
      <c r="H754" s="15">
        <v>38384</v>
      </c>
      <c r="I754" s="14" t="s">
        <v>70</v>
      </c>
      <c r="J754" s="14" t="s">
        <v>182</v>
      </c>
      <c r="K754" s="14" t="s">
        <v>548</v>
      </c>
      <c r="L754" s="14" t="s">
        <v>174</v>
      </c>
      <c r="M754" s="14" t="s">
        <v>175</v>
      </c>
      <c r="N754" s="14" t="s">
        <v>176</v>
      </c>
      <c r="O754" s="15">
        <v>41974</v>
      </c>
      <c r="P754" s="13">
        <v>201412</v>
      </c>
      <c r="Q754" s="13">
        <v>0</v>
      </c>
      <c r="R754" s="16">
        <v>-26942.61</v>
      </c>
    </row>
    <row r="755" spans="1:18" x14ac:dyDescent="0.25">
      <c r="A755" s="13">
        <v>56548538</v>
      </c>
      <c r="B755" s="14" t="s">
        <v>61</v>
      </c>
      <c r="C755" s="14" t="s">
        <v>186</v>
      </c>
      <c r="D755" s="14" t="s">
        <v>169</v>
      </c>
      <c r="E755" s="14" t="s">
        <v>170</v>
      </c>
      <c r="F755" s="14" t="s">
        <v>571</v>
      </c>
      <c r="G755" s="15">
        <v>38384</v>
      </c>
      <c r="H755" s="15">
        <v>38384</v>
      </c>
      <c r="I755" s="14" t="s">
        <v>70</v>
      </c>
      <c r="J755" s="14" t="s">
        <v>182</v>
      </c>
      <c r="K755" s="14" t="s">
        <v>548</v>
      </c>
      <c r="L755" s="14" t="s">
        <v>174</v>
      </c>
      <c r="M755" s="14" t="s">
        <v>175</v>
      </c>
      <c r="N755" s="14" t="s">
        <v>176</v>
      </c>
      <c r="O755" s="15">
        <v>41974</v>
      </c>
      <c r="P755" s="13">
        <v>201412</v>
      </c>
      <c r="Q755" s="13">
        <v>0</v>
      </c>
      <c r="R755" s="16">
        <v>-26942.61</v>
      </c>
    </row>
    <row r="756" spans="1:18" x14ac:dyDescent="0.25">
      <c r="A756" s="13">
        <v>56548539</v>
      </c>
      <c r="B756" s="14" t="s">
        <v>61</v>
      </c>
      <c r="C756" s="14" t="s">
        <v>186</v>
      </c>
      <c r="D756" s="14" t="s">
        <v>169</v>
      </c>
      <c r="E756" s="14" t="s">
        <v>170</v>
      </c>
      <c r="F756" s="14" t="s">
        <v>571</v>
      </c>
      <c r="G756" s="15">
        <v>38384</v>
      </c>
      <c r="H756" s="15">
        <v>38384</v>
      </c>
      <c r="I756" s="14" t="s">
        <v>70</v>
      </c>
      <c r="J756" s="14" t="s">
        <v>182</v>
      </c>
      <c r="K756" s="14" t="s">
        <v>548</v>
      </c>
      <c r="L756" s="14" t="s">
        <v>174</v>
      </c>
      <c r="M756" s="14" t="s">
        <v>175</v>
      </c>
      <c r="N756" s="14" t="s">
        <v>176</v>
      </c>
      <c r="O756" s="15">
        <v>41974</v>
      </c>
      <c r="P756" s="13">
        <v>201412</v>
      </c>
      <c r="Q756" s="13">
        <v>0</v>
      </c>
      <c r="R756" s="16">
        <v>-26942.61</v>
      </c>
    </row>
    <row r="757" spans="1:18" x14ac:dyDescent="0.25">
      <c r="A757" s="13">
        <v>56548540</v>
      </c>
      <c r="B757" s="14" t="s">
        <v>61</v>
      </c>
      <c r="C757" s="14" t="s">
        <v>186</v>
      </c>
      <c r="D757" s="14" t="s">
        <v>169</v>
      </c>
      <c r="E757" s="14" t="s">
        <v>170</v>
      </c>
      <c r="F757" s="14" t="s">
        <v>571</v>
      </c>
      <c r="G757" s="15">
        <v>38384</v>
      </c>
      <c r="H757" s="15">
        <v>38384</v>
      </c>
      <c r="I757" s="14" t="s">
        <v>70</v>
      </c>
      <c r="J757" s="14" t="s">
        <v>182</v>
      </c>
      <c r="K757" s="14" t="s">
        <v>548</v>
      </c>
      <c r="L757" s="14" t="s">
        <v>174</v>
      </c>
      <c r="M757" s="14" t="s">
        <v>175</v>
      </c>
      <c r="N757" s="14" t="s">
        <v>176</v>
      </c>
      <c r="O757" s="15">
        <v>41974</v>
      </c>
      <c r="P757" s="13">
        <v>201412</v>
      </c>
      <c r="Q757" s="13">
        <v>0</v>
      </c>
      <c r="R757" s="16">
        <v>-26942.61</v>
      </c>
    </row>
    <row r="758" spans="1:18" x14ac:dyDescent="0.25">
      <c r="A758" s="13">
        <v>56548541</v>
      </c>
      <c r="B758" s="14" t="s">
        <v>61</v>
      </c>
      <c r="C758" s="14" t="s">
        <v>186</v>
      </c>
      <c r="D758" s="14" t="s">
        <v>169</v>
      </c>
      <c r="E758" s="14" t="s">
        <v>170</v>
      </c>
      <c r="F758" s="14" t="s">
        <v>571</v>
      </c>
      <c r="G758" s="15">
        <v>38384</v>
      </c>
      <c r="H758" s="15">
        <v>38384</v>
      </c>
      <c r="I758" s="14" t="s">
        <v>70</v>
      </c>
      <c r="J758" s="14" t="s">
        <v>182</v>
      </c>
      <c r="K758" s="14" t="s">
        <v>548</v>
      </c>
      <c r="L758" s="14" t="s">
        <v>174</v>
      </c>
      <c r="M758" s="14" t="s">
        <v>175</v>
      </c>
      <c r="N758" s="14" t="s">
        <v>176</v>
      </c>
      <c r="O758" s="15">
        <v>41974</v>
      </c>
      <c r="P758" s="13">
        <v>201412</v>
      </c>
      <c r="Q758" s="13">
        <v>0</v>
      </c>
      <c r="R758" s="16">
        <v>-26942.61</v>
      </c>
    </row>
    <row r="759" spans="1:18" x14ac:dyDescent="0.25">
      <c r="A759" s="13">
        <v>56548542</v>
      </c>
      <c r="B759" s="14" t="s">
        <v>61</v>
      </c>
      <c r="C759" s="14" t="s">
        <v>186</v>
      </c>
      <c r="D759" s="14" t="s">
        <v>169</v>
      </c>
      <c r="E759" s="14" t="s">
        <v>170</v>
      </c>
      <c r="F759" s="14" t="s">
        <v>571</v>
      </c>
      <c r="G759" s="15">
        <v>38384</v>
      </c>
      <c r="H759" s="15">
        <v>38384</v>
      </c>
      <c r="I759" s="14" t="s">
        <v>70</v>
      </c>
      <c r="J759" s="14" t="s">
        <v>182</v>
      </c>
      <c r="K759" s="14" t="s">
        <v>548</v>
      </c>
      <c r="L759" s="14" t="s">
        <v>174</v>
      </c>
      <c r="M759" s="14" t="s">
        <v>175</v>
      </c>
      <c r="N759" s="14" t="s">
        <v>176</v>
      </c>
      <c r="O759" s="15">
        <v>41974</v>
      </c>
      <c r="P759" s="13">
        <v>201412</v>
      </c>
      <c r="Q759" s="13">
        <v>0</v>
      </c>
      <c r="R759" s="16">
        <v>-26942.61</v>
      </c>
    </row>
    <row r="760" spans="1:18" x14ac:dyDescent="0.25">
      <c r="A760" s="13">
        <v>56548543</v>
      </c>
      <c r="B760" s="14" t="s">
        <v>61</v>
      </c>
      <c r="C760" s="14" t="s">
        <v>186</v>
      </c>
      <c r="D760" s="14" t="s">
        <v>169</v>
      </c>
      <c r="E760" s="14" t="s">
        <v>170</v>
      </c>
      <c r="F760" s="14" t="s">
        <v>571</v>
      </c>
      <c r="G760" s="15">
        <v>38384</v>
      </c>
      <c r="H760" s="15">
        <v>38384</v>
      </c>
      <c r="I760" s="14" t="s">
        <v>70</v>
      </c>
      <c r="J760" s="14" t="s">
        <v>182</v>
      </c>
      <c r="K760" s="14" t="s">
        <v>548</v>
      </c>
      <c r="L760" s="14" t="s">
        <v>174</v>
      </c>
      <c r="M760" s="14" t="s">
        <v>175</v>
      </c>
      <c r="N760" s="14" t="s">
        <v>176</v>
      </c>
      <c r="O760" s="15">
        <v>41974</v>
      </c>
      <c r="P760" s="13">
        <v>201412</v>
      </c>
      <c r="Q760" s="13">
        <v>0</v>
      </c>
      <c r="R760" s="16">
        <v>-26942.61</v>
      </c>
    </row>
    <row r="761" spans="1:18" x14ac:dyDescent="0.25">
      <c r="A761" s="13">
        <v>56548544</v>
      </c>
      <c r="B761" s="14" t="s">
        <v>61</v>
      </c>
      <c r="C761" s="14" t="s">
        <v>186</v>
      </c>
      <c r="D761" s="14" t="s">
        <v>169</v>
      </c>
      <c r="E761" s="14" t="s">
        <v>170</v>
      </c>
      <c r="F761" s="14" t="s">
        <v>571</v>
      </c>
      <c r="G761" s="15">
        <v>38384</v>
      </c>
      <c r="H761" s="15">
        <v>38384</v>
      </c>
      <c r="I761" s="14" t="s">
        <v>70</v>
      </c>
      <c r="J761" s="14" t="s">
        <v>182</v>
      </c>
      <c r="K761" s="14" t="s">
        <v>548</v>
      </c>
      <c r="L761" s="14" t="s">
        <v>174</v>
      </c>
      <c r="M761" s="14" t="s">
        <v>175</v>
      </c>
      <c r="N761" s="14" t="s">
        <v>176</v>
      </c>
      <c r="O761" s="15">
        <v>41974</v>
      </c>
      <c r="P761" s="13">
        <v>201412</v>
      </c>
      <c r="Q761" s="13">
        <v>0</v>
      </c>
      <c r="R761" s="16">
        <v>-26942.61</v>
      </c>
    </row>
    <row r="762" spans="1:18" x14ac:dyDescent="0.25">
      <c r="A762" s="13">
        <v>56548545</v>
      </c>
      <c r="B762" s="14" t="s">
        <v>61</v>
      </c>
      <c r="C762" s="14" t="s">
        <v>186</v>
      </c>
      <c r="D762" s="14" t="s">
        <v>169</v>
      </c>
      <c r="E762" s="14" t="s">
        <v>170</v>
      </c>
      <c r="F762" s="14" t="s">
        <v>571</v>
      </c>
      <c r="G762" s="15">
        <v>38384</v>
      </c>
      <c r="H762" s="15">
        <v>38384</v>
      </c>
      <c r="I762" s="14" t="s">
        <v>70</v>
      </c>
      <c r="J762" s="14" t="s">
        <v>182</v>
      </c>
      <c r="K762" s="14" t="s">
        <v>548</v>
      </c>
      <c r="L762" s="14" t="s">
        <v>174</v>
      </c>
      <c r="M762" s="14" t="s">
        <v>175</v>
      </c>
      <c r="N762" s="14" t="s">
        <v>176</v>
      </c>
      <c r="O762" s="15">
        <v>41974</v>
      </c>
      <c r="P762" s="13">
        <v>201412</v>
      </c>
      <c r="Q762" s="13">
        <v>0</v>
      </c>
      <c r="R762" s="16">
        <v>-26942.61</v>
      </c>
    </row>
    <row r="763" spans="1:18" x14ac:dyDescent="0.25">
      <c r="A763" s="13">
        <v>56548546</v>
      </c>
      <c r="B763" s="14" t="s">
        <v>61</v>
      </c>
      <c r="C763" s="14" t="s">
        <v>186</v>
      </c>
      <c r="D763" s="14" t="s">
        <v>169</v>
      </c>
      <c r="E763" s="14" t="s">
        <v>170</v>
      </c>
      <c r="F763" s="14" t="s">
        <v>571</v>
      </c>
      <c r="G763" s="15">
        <v>38384</v>
      </c>
      <c r="H763" s="15">
        <v>38384</v>
      </c>
      <c r="I763" s="14" t="s">
        <v>70</v>
      </c>
      <c r="J763" s="14" t="s">
        <v>182</v>
      </c>
      <c r="K763" s="14" t="s">
        <v>548</v>
      </c>
      <c r="L763" s="14" t="s">
        <v>174</v>
      </c>
      <c r="M763" s="14" t="s">
        <v>175</v>
      </c>
      <c r="N763" s="14" t="s">
        <v>176</v>
      </c>
      <c r="O763" s="15">
        <v>41974</v>
      </c>
      <c r="P763" s="13">
        <v>201412</v>
      </c>
      <c r="Q763" s="13">
        <v>0</v>
      </c>
      <c r="R763" s="16">
        <v>-26942.61</v>
      </c>
    </row>
    <row r="764" spans="1:18" x14ac:dyDescent="0.25">
      <c r="A764" s="13">
        <v>56548547</v>
      </c>
      <c r="B764" s="14" t="s">
        <v>61</v>
      </c>
      <c r="C764" s="14" t="s">
        <v>186</v>
      </c>
      <c r="D764" s="14" t="s">
        <v>169</v>
      </c>
      <c r="E764" s="14" t="s">
        <v>170</v>
      </c>
      <c r="F764" s="14" t="s">
        <v>571</v>
      </c>
      <c r="G764" s="15">
        <v>38384</v>
      </c>
      <c r="H764" s="15">
        <v>38384</v>
      </c>
      <c r="I764" s="14" t="s">
        <v>70</v>
      </c>
      <c r="J764" s="14" t="s">
        <v>182</v>
      </c>
      <c r="K764" s="14" t="s">
        <v>548</v>
      </c>
      <c r="L764" s="14" t="s">
        <v>174</v>
      </c>
      <c r="M764" s="14" t="s">
        <v>175</v>
      </c>
      <c r="N764" s="14" t="s">
        <v>176</v>
      </c>
      <c r="O764" s="15">
        <v>41974</v>
      </c>
      <c r="P764" s="13">
        <v>201412</v>
      </c>
      <c r="Q764" s="13">
        <v>0</v>
      </c>
      <c r="R764" s="16">
        <v>-26942.61</v>
      </c>
    </row>
    <row r="765" spans="1:18" x14ac:dyDescent="0.25">
      <c r="A765" s="13">
        <v>56548548</v>
      </c>
      <c r="B765" s="14" t="s">
        <v>61</v>
      </c>
      <c r="C765" s="14" t="s">
        <v>186</v>
      </c>
      <c r="D765" s="14" t="s">
        <v>169</v>
      </c>
      <c r="E765" s="14" t="s">
        <v>170</v>
      </c>
      <c r="F765" s="14" t="s">
        <v>571</v>
      </c>
      <c r="G765" s="15">
        <v>38384</v>
      </c>
      <c r="H765" s="15">
        <v>38384</v>
      </c>
      <c r="I765" s="14" t="s">
        <v>70</v>
      </c>
      <c r="J765" s="14" t="s">
        <v>182</v>
      </c>
      <c r="K765" s="14" t="s">
        <v>548</v>
      </c>
      <c r="L765" s="14" t="s">
        <v>174</v>
      </c>
      <c r="M765" s="14" t="s">
        <v>175</v>
      </c>
      <c r="N765" s="14" t="s">
        <v>176</v>
      </c>
      <c r="O765" s="15">
        <v>41974</v>
      </c>
      <c r="P765" s="13">
        <v>201412</v>
      </c>
      <c r="Q765" s="13">
        <v>0</v>
      </c>
      <c r="R765" s="16">
        <v>-26942.61</v>
      </c>
    </row>
    <row r="766" spans="1:18" x14ac:dyDescent="0.25">
      <c r="A766" s="13">
        <v>56548549</v>
      </c>
      <c r="B766" s="14" t="s">
        <v>61</v>
      </c>
      <c r="C766" s="14" t="s">
        <v>186</v>
      </c>
      <c r="D766" s="14" t="s">
        <v>169</v>
      </c>
      <c r="E766" s="14" t="s">
        <v>170</v>
      </c>
      <c r="F766" s="14" t="s">
        <v>571</v>
      </c>
      <c r="G766" s="15">
        <v>38384</v>
      </c>
      <c r="H766" s="15">
        <v>38384</v>
      </c>
      <c r="I766" s="14" t="s">
        <v>70</v>
      </c>
      <c r="J766" s="14" t="s">
        <v>182</v>
      </c>
      <c r="K766" s="14" t="s">
        <v>548</v>
      </c>
      <c r="L766" s="14" t="s">
        <v>174</v>
      </c>
      <c r="M766" s="14" t="s">
        <v>175</v>
      </c>
      <c r="N766" s="14" t="s">
        <v>176</v>
      </c>
      <c r="O766" s="15">
        <v>41974</v>
      </c>
      <c r="P766" s="13">
        <v>201412</v>
      </c>
      <c r="Q766" s="13">
        <v>0</v>
      </c>
      <c r="R766" s="16">
        <v>-26942.61</v>
      </c>
    </row>
    <row r="767" spans="1:18" x14ac:dyDescent="0.25">
      <c r="A767" s="13">
        <v>56548550</v>
      </c>
      <c r="B767" s="14" t="s">
        <v>61</v>
      </c>
      <c r="C767" s="14" t="s">
        <v>186</v>
      </c>
      <c r="D767" s="14" t="s">
        <v>169</v>
      </c>
      <c r="E767" s="14" t="s">
        <v>170</v>
      </c>
      <c r="F767" s="14" t="s">
        <v>571</v>
      </c>
      <c r="G767" s="15">
        <v>38384</v>
      </c>
      <c r="H767" s="15">
        <v>38384</v>
      </c>
      <c r="I767" s="14" t="s">
        <v>70</v>
      </c>
      <c r="J767" s="14" t="s">
        <v>182</v>
      </c>
      <c r="K767" s="14" t="s">
        <v>548</v>
      </c>
      <c r="L767" s="14" t="s">
        <v>174</v>
      </c>
      <c r="M767" s="14" t="s">
        <v>175</v>
      </c>
      <c r="N767" s="14" t="s">
        <v>176</v>
      </c>
      <c r="O767" s="15">
        <v>41974</v>
      </c>
      <c r="P767" s="13">
        <v>201412</v>
      </c>
      <c r="Q767" s="13">
        <v>0</v>
      </c>
      <c r="R767" s="16">
        <v>-26942.61</v>
      </c>
    </row>
    <row r="768" spans="1:18" x14ac:dyDescent="0.25">
      <c r="A768" s="13">
        <v>56548551</v>
      </c>
      <c r="B768" s="14" t="s">
        <v>61</v>
      </c>
      <c r="C768" s="14" t="s">
        <v>186</v>
      </c>
      <c r="D768" s="14" t="s">
        <v>169</v>
      </c>
      <c r="E768" s="14" t="s">
        <v>170</v>
      </c>
      <c r="F768" s="14" t="s">
        <v>571</v>
      </c>
      <c r="G768" s="15">
        <v>38384</v>
      </c>
      <c r="H768" s="15">
        <v>38384</v>
      </c>
      <c r="I768" s="14" t="s">
        <v>70</v>
      </c>
      <c r="J768" s="14" t="s">
        <v>182</v>
      </c>
      <c r="K768" s="14" t="s">
        <v>548</v>
      </c>
      <c r="L768" s="14" t="s">
        <v>174</v>
      </c>
      <c r="M768" s="14" t="s">
        <v>175</v>
      </c>
      <c r="N768" s="14" t="s">
        <v>176</v>
      </c>
      <c r="O768" s="15">
        <v>41974</v>
      </c>
      <c r="P768" s="13">
        <v>201412</v>
      </c>
      <c r="Q768" s="13">
        <v>0</v>
      </c>
      <c r="R768" s="16">
        <v>-26942.61</v>
      </c>
    </row>
    <row r="769" spans="1:18" x14ac:dyDescent="0.25">
      <c r="A769" s="13">
        <v>56548552</v>
      </c>
      <c r="B769" s="14" t="s">
        <v>61</v>
      </c>
      <c r="C769" s="14" t="s">
        <v>186</v>
      </c>
      <c r="D769" s="14" t="s">
        <v>169</v>
      </c>
      <c r="E769" s="14" t="s">
        <v>170</v>
      </c>
      <c r="F769" s="14" t="s">
        <v>571</v>
      </c>
      <c r="G769" s="15">
        <v>38384</v>
      </c>
      <c r="H769" s="15">
        <v>38384</v>
      </c>
      <c r="I769" s="14" t="s">
        <v>70</v>
      </c>
      <c r="J769" s="14" t="s">
        <v>182</v>
      </c>
      <c r="K769" s="14" t="s">
        <v>548</v>
      </c>
      <c r="L769" s="14" t="s">
        <v>174</v>
      </c>
      <c r="M769" s="14" t="s">
        <v>175</v>
      </c>
      <c r="N769" s="14" t="s">
        <v>176</v>
      </c>
      <c r="O769" s="15">
        <v>41974</v>
      </c>
      <c r="P769" s="13">
        <v>201412</v>
      </c>
      <c r="Q769" s="13">
        <v>0</v>
      </c>
      <c r="R769" s="16">
        <v>-26942.61</v>
      </c>
    </row>
    <row r="770" spans="1:18" x14ac:dyDescent="0.25">
      <c r="A770" s="13">
        <v>56548553</v>
      </c>
      <c r="B770" s="14" t="s">
        <v>61</v>
      </c>
      <c r="C770" s="14" t="s">
        <v>186</v>
      </c>
      <c r="D770" s="14" t="s">
        <v>169</v>
      </c>
      <c r="E770" s="14" t="s">
        <v>170</v>
      </c>
      <c r="F770" s="14" t="s">
        <v>571</v>
      </c>
      <c r="G770" s="15">
        <v>38384</v>
      </c>
      <c r="H770" s="15">
        <v>38384</v>
      </c>
      <c r="I770" s="14" t="s">
        <v>70</v>
      </c>
      <c r="J770" s="14" t="s">
        <v>182</v>
      </c>
      <c r="K770" s="14" t="s">
        <v>548</v>
      </c>
      <c r="L770" s="14" t="s">
        <v>174</v>
      </c>
      <c r="M770" s="14" t="s">
        <v>175</v>
      </c>
      <c r="N770" s="14" t="s">
        <v>176</v>
      </c>
      <c r="O770" s="15">
        <v>41974</v>
      </c>
      <c r="P770" s="13">
        <v>201412</v>
      </c>
      <c r="Q770" s="13">
        <v>0</v>
      </c>
      <c r="R770" s="16">
        <v>-26942.61</v>
      </c>
    </row>
    <row r="771" spans="1:18" x14ac:dyDescent="0.25">
      <c r="A771" s="13">
        <v>56548578</v>
      </c>
      <c r="B771" s="14" t="s">
        <v>61</v>
      </c>
      <c r="C771" s="14" t="s">
        <v>186</v>
      </c>
      <c r="D771" s="14" t="s">
        <v>169</v>
      </c>
      <c r="E771" s="14" t="s">
        <v>170</v>
      </c>
      <c r="F771" s="14" t="s">
        <v>571</v>
      </c>
      <c r="G771" s="15">
        <v>38384</v>
      </c>
      <c r="H771" s="15">
        <v>38384</v>
      </c>
      <c r="I771" s="14" t="s">
        <v>70</v>
      </c>
      <c r="J771" s="14" t="s">
        <v>182</v>
      </c>
      <c r="K771" s="14" t="s">
        <v>570</v>
      </c>
      <c r="L771" s="14" t="s">
        <v>174</v>
      </c>
      <c r="M771" s="14" t="s">
        <v>175</v>
      </c>
      <c r="N771" s="14" t="s">
        <v>176</v>
      </c>
      <c r="O771" s="15">
        <v>41974</v>
      </c>
      <c r="P771" s="13">
        <v>201412</v>
      </c>
      <c r="Q771" s="13">
        <v>0</v>
      </c>
      <c r="R771" s="16">
        <v>-26942.33</v>
      </c>
    </row>
    <row r="772" spans="1:18" x14ac:dyDescent="0.25">
      <c r="A772" s="13">
        <v>58378105</v>
      </c>
      <c r="B772" s="14" t="s">
        <v>61</v>
      </c>
      <c r="C772" s="14" t="s">
        <v>186</v>
      </c>
      <c r="D772" s="14" t="s">
        <v>169</v>
      </c>
      <c r="E772" s="14" t="s">
        <v>170</v>
      </c>
      <c r="F772" s="14" t="s">
        <v>571</v>
      </c>
      <c r="G772" s="15">
        <v>38384</v>
      </c>
      <c r="H772" s="15">
        <v>38626</v>
      </c>
      <c r="I772" s="14" t="s">
        <v>70</v>
      </c>
      <c r="J772" s="14" t="s">
        <v>182</v>
      </c>
      <c r="K772" s="14" t="s">
        <v>569</v>
      </c>
      <c r="L772" s="14" t="s">
        <v>174</v>
      </c>
      <c r="M772" s="14" t="s">
        <v>175</v>
      </c>
      <c r="N772" s="14" t="s">
        <v>176</v>
      </c>
      <c r="O772" s="15">
        <v>41974</v>
      </c>
      <c r="P772" s="13">
        <v>201412</v>
      </c>
      <c r="Q772" s="13">
        <v>0</v>
      </c>
      <c r="R772" s="16">
        <v>-463.34</v>
      </c>
    </row>
    <row r="773" spans="1:18" x14ac:dyDescent="0.25">
      <c r="A773" s="13">
        <v>59180878</v>
      </c>
      <c r="B773" s="14" t="s">
        <v>61</v>
      </c>
      <c r="C773" s="14" t="s">
        <v>186</v>
      </c>
      <c r="D773" s="14" t="s">
        <v>169</v>
      </c>
      <c r="E773" s="14" t="s">
        <v>170</v>
      </c>
      <c r="F773" s="14" t="s">
        <v>571</v>
      </c>
      <c r="G773" s="15">
        <v>38504</v>
      </c>
      <c r="H773" s="15">
        <v>38504</v>
      </c>
      <c r="I773" s="14" t="s">
        <v>70</v>
      </c>
      <c r="J773" s="14" t="s">
        <v>182</v>
      </c>
      <c r="K773" s="14" t="s">
        <v>574</v>
      </c>
      <c r="L773" s="14" t="s">
        <v>174</v>
      </c>
      <c r="M773" s="14" t="s">
        <v>175</v>
      </c>
      <c r="N773" s="14" t="s">
        <v>176</v>
      </c>
      <c r="O773" s="15">
        <v>41974</v>
      </c>
      <c r="P773" s="13">
        <v>201412</v>
      </c>
      <c r="Q773" s="13">
        <v>-1</v>
      </c>
      <c r="R773" s="16">
        <v>-148625.24</v>
      </c>
    </row>
    <row r="774" spans="1:18" x14ac:dyDescent="0.25">
      <c r="A774" s="13">
        <v>59418647</v>
      </c>
      <c r="B774" s="14" t="s">
        <v>32</v>
      </c>
      <c r="C774" s="14" t="s">
        <v>180</v>
      </c>
      <c r="D774" s="14" t="s">
        <v>169</v>
      </c>
      <c r="E774" s="14" t="s">
        <v>170</v>
      </c>
      <c r="F774" s="14" t="s">
        <v>181</v>
      </c>
      <c r="G774" s="15">
        <v>28672</v>
      </c>
      <c r="H774" s="15">
        <v>28672</v>
      </c>
      <c r="I774" s="14" t="s">
        <v>55</v>
      </c>
      <c r="J774" s="14" t="s">
        <v>188</v>
      </c>
      <c r="K774" s="14" t="s">
        <v>575</v>
      </c>
      <c r="L774" s="14" t="s">
        <v>174</v>
      </c>
      <c r="M774" s="14" t="s">
        <v>175</v>
      </c>
      <c r="N774" s="14" t="s">
        <v>176</v>
      </c>
      <c r="O774" s="15">
        <v>41974</v>
      </c>
      <c r="P774" s="13">
        <v>201412</v>
      </c>
      <c r="Q774" s="13">
        <v>-9</v>
      </c>
      <c r="R774" s="16">
        <v>-517850.96</v>
      </c>
    </row>
    <row r="775" spans="1:18" x14ac:dyDescent="0.25">
      <c r="A775" s="13">
        <v>60947755</v>
      </c>
      <c r="B775" s="14" t="s">
        <v>79</v>
      </c>
      <c r="C775" s="14" t="s">
        <v>168</v>
      </c>
      <c r="D775" s="14" t="s">
        <v>169</v>
      </c>
      <c r="E775" s="14" t="s">
        <v>170</v>
      </c>
      <c r="F775" s="14" t="s">
        <v>571</v>
      </c>
      <c r="G775" s="15">
        <v>38626</v>
      </c>
      <c r="H775" s="15">
        <v>38353</v>
      </c>
      <c r="I775" s="14" t="s">
        <v>105</v>
      </c>
      <c r="J775" s="14" t="s">
        <v>178</v>
      </c>
      <c r="K775" s="14" t="s">
        <v>321</v>
      </c>
      <c r="L775" s="14" t="s">
        <v>174</v>
      </c>
      <c r="M775" s="14" t="s">
        <v>175</v>
      </c>
      <c r="N775" s="14" t="s">
        <v>176</v>
      </c>
      <c r="O775" s="15">
        <v>41974</v>
      </c>
      <c r="P775" s="13">
        <v>201412</v>
      </c>
      <c r="Q775" s="13">
        <v>-1</v>
      </c>
      <c r="R775" s="16">
        <v>-98355.06</v>
      </c>
    </row>
    <row r="776" spans="1:18" x14ac:dyDescent="0.25">
      <c r="A776" s="13">
        <v>60947774</v>
      </c>
      <c r="B776" s="14" t="s">
        <v>79</v>
      </c>
      <c r="C776" s="14" t="s">
        <v>168</v>
      </c>
      <c r="D776" s="14" t="s">
        <v>169</v>
      </c>
      <c r="E776" s="14" t="s">
        <v>170</v>
      </c>
      <c r="F776" s="14" t="s">
        <v>571</v>
      </c>
      <c r="G776" s="15">
        <v>38626</v>
      </c>
      <c r="H776" s="15">
        <v>38353</v>
      </c>
      <c r="I776" s="14" t="s">
        <v>105</v>
      </c>
      <c r="J776" s="14" t="s">
        <v>178</v>
      </c>
      <c r="K776" s="14" t="s">
        <v>576</v>
      </c>
      <c r="L776" s="14" t="s">
        <v>174</v>
      </c>
      <c r="M776" s="14" t="s">
        <v>175</v>
      </c>
      <c r="N776" s="14" t="s">
        <v>176</v>
      </c>
      <c r="O776" s="15">
        <v>41974</v>
      </c>
      <c r="P776" s="13">
        <v>201412</v>
      </c>
      <c r="Q776" s="13">
        <v>-1</v>
      </c>
      <c r="R776" s="16">
        <v>-42152.160000000003</v>
      </c>
    </row>
    <row r="777" spans="1:18" x14ac:dyDescent="0.25">
      <c r="A777" s="13">
        <v>60947775</v>
      </c>
      <c r="B777" s="14" t="s">
        <v>79</v>
      </c>
      <c r="C777" s="14" t="s">
        <v>168</v>
      </c>
      <c r="D777" s="14" t="s">
        <v>169</v>
      </c>
      <c r="E777" s="14" t="s">
        <v>170</v>
      </c>
      <c r="F777" s="14" t="s">
        <v>571</v>
      </c>
      <c r="G777" s="15">
        <v>38626</v>
      </c>
      <c r="H777" s="15">
        <v>38353</v>
      </c>
      <c r="I777" s="14" t="s">
        <v>105</v>
      </c>
      <c r="J777" s="14" t="s">
        <v>178</v>
      </c>
      <c r="K777" s="14" t="s">
        <v>577</v>
      </c>
      <c r="L777" s="14" t="s">
        <v>174</v>
      </c>
      <c r="M777" s="14" t="s">
        <v>175</v>
      </c>
      <c r="N777" s="14" t="s">
        <v>176</v>
      </c>
      <c r="O777" s="15">
        <v>41974</v>
      </c>
      <c r="P777" s="13">
        <v>201412</v>
      </c>
      <c r="Q777" s="13">
        <v>-1</v>
      </c>
      <c r="R777" s="16">
        <v>-21076.09</v>
      </c>
    </row>
    <row r="778" spans="1:18" x14ac:dyDescent="0.25">
      <c r="A778" s="13">
        <v>60952581</v>
      </c>
      <c r="B778" s="14" t="s">
        <v>61</v>
      </c>
      <c r="C778" s="14" t="s">
        <v>186</v>
      </c>
      <c r="D778" s="14" t="s">
        <v>169</v>
      </c>
      <c r="E778" s="14" t="s">
        <v>170</v>
      </c>
      <c r="F778" s="14" t="s">
        <v>571</v>
      </c>
      <c r="G778" s="15">
        <v>38534</v>
      </c>
      <c r="H778" s="15">
        <v>38353</v>
      </c>
      <c r="I778" s="14" t="s">
        <v>70</v>
      </c>
      <c r="J778" s="14" t="s">
        <v>182</v>
      </c>
      <c r="K778" s="14" t="s">
        <v>578</v>
      </c>
      <c r="L778" s="14" t="s">
        <v>174</v>
      </c>
      <c r="M778" s="14" t="s">
        <v>175</v>
      </c>
      <c r="N778" s="14" t="s">
        <v>176</v>
      </c>
      <c r="O778" s="15">
        <v>41974</v>
      </c>
      <c r="P778" s="13">
        <v>201412</v>
      </c>
      <c r="Q778" s="13">
        <v>0</v>
      </c>
      <c r="R778" s="16">
        <v>-28244.55</v>
      </c>
    </row>
    <row r="779" spans="1:18" x14ac:dyDescent="0.25">
      <c r="A779" s="13">
        <v>60952854</v>
      </c>
      <c r="B779" s="14" t="s">
        <v>61</v>
      </c>
      <c r="C779" s="14" t="s">
        <v>186</v>
      </c>
      <c r="D779" s="14" t="s">
        <v>169</v>
      </c>
      <c r="E779" s="14" t="s">
        <v>170</v>
      </c>
      <c r="F779" s="14" t="s">
        <v>571</v>
      </c>
      <c r="G779" s="15">
        <v>38534</v>
      </c>
      <c r="H779" s="15">
        <v>38534</v>
      </c>
      <c r="I779" s="14" t="s">
        <v>70</v>
      </c>
      <c r="J779" s="14" t="s">
        <v>182</v>
      </c>
      <c r="K779" s="14" t="s">
        <v>574</v>
      </c>
      <c r="L779" s="14" t="s">
        <v>174</v>
      </c>
      <c r="M779" s="14" t="s">
        <v>175</v>
      </c>
      <c r="N779" s="14" t="s">
        <v>176</v>
      </c>
      <c r="O779" s="15">
        <v>41974</v>
      </c>
      <c r="P779" s="13">
        <v>201412</v>
      </c>
      <c r="Q779" s="13">
        <v>0</v>
      </c>
      <c r="R779" s="16">
        <v>-28244.55</v>
      </c>
    </row>
    <row r="780" spans="1:18" x14ac:dyDescent="0.25">
      <c r="A780" s="13">
        <v>61346255</v>
      </c>
      <c r="B780" s="14" t="s">
        <v>79</v>
      </c>
      <c r="C780" s="14" t="s">
        <v>426</v>
      </c>
      <c r="D780" s="14" t="s">
        <v>169</v>
      </c>
      <c r="E780" s="14" t="s">
        <v>170</v>
      </c>
      <c r="F780" s="14" t="s">
        <v>284</v>
      </c>
      <c r="G780" s="15">
        <v>35247</v>
      </c>
      <c r="H780" s="15">
        <v>35247</v>
      </c>
      <c r="I780" s="14" t="s">
        <v>111</v>
      </c>
      <c r="J780" s="14" t="s">
        <v>182</v>
      </c>
      <c r="K780" s="14" t="s">
        <v>579</v>
      </c>
      <c r="L780" s="14" t="s">
        <v>174</v>
      </c>
      <c r="M780" s="14" t="s">
        <v>175</v>
      </c>
      <c r="N780" s="14" t="s">
        <v>176</v>
      </c>
      <c r="O780" s="15">
        <v>41974</v>
      </c>
      <c r="P780" s="13">
        <v>201412</v>
      </c>
      <c r="Q780" s="13">
        <v>-1</v>
      </c>
      <c r="R780" s="16">
        <v>-6405.27</v>
      </c>
    </row>
    <row r="781" spans="1:18" x14ac:dyDescent="0.25">
      <c r="A781" s="13">
        <v>61390817</v>
      </c>
      <c r="B781" s="14" t="s">
        <v>61</v>
      </c>
      <c r="C781" s="14" t="s">
        <v>186</v>
      </c>
      <c r="D781" s="14" t="s">
        <v>169</v>
      </c>
      <c r="E781" s="14" t="s">
        <v>170</v>
      </c>
      <c r="F781" s="14" t="s">
        <v>571</v>
      </c>
      <c r="G781" s="15">
        <v>38504</v>
      </c>
      <c r="H781" s="15">
        <v>38353</v>
      </c>
      <c r="I781" s="14" t="s">
        <v>70</v>
      </c>
      <c r="J781" s="14" t="s">
        <v>182</v>
      </c>
      <c r="K781" s="14" t="s">
        <v>578</v>
      </c>
      <c r="L781" s="14" t="s">
        <v>174</v>
      </c>
      <c r="M781" s="14" t="s">
        <v>175</v>
      </c>
      <c r="N781" s="14" t="s">
        <v>176</v>
      </c>
      <c r="O781" s="15">
        <v>41974</v>
      </c>
      <c r="P781" s="13">
        <v>201412</v>
      </c>
      <c r="Q781" s="13">
        <v>-1</v>
      </c>
      <c r="R781" s="16">
        <v>-815658.97</v>
      </c>
    </row>
    <row r="782" spans="1:18" x14ac:dyDescent="0.25">
      <c r="A782" s="13">
        <v>61899483</v>
      </c>
      <c r="B782" s="14" t="s">
        <v>32</v>
      </c>
      <c r="C782" s="14" t="s">
        <v>180</v>
      </c>
      <c r="D782" s="14" t="s">
        <v>169</v>
      </c>
      <c r="E782" s="14" t="s">
        <v>170</v>
      </c>
      <c r="F782" s="14" t="s">
        <v>571</v>
      </c>
      <c r="G782" s="15">
        <v>38596</v>
      </c>
      <c r="H782" s="15">
        <v>38596</v>
      </c>
      <c r="I782" s="14" t="s">
        <v>50</v>
      </c>
      <c r="J782" s="14" t="s">
        <v>182</v>
      </c>
      <c r="K782" s="14" t="s">
        <v>335</v>
      </c>
      <c r="L782" s="14" t="s">
        <v>174</v>
      </c>
      <c r="M782" s="14" t="s">
        <v>175</v>
      </c>
      <c r="N782" s="14" t="s">
        <v>176</v>
      </c>
      <c r="O782" s="15">
        <v>41974</v>
      </c>
      <c r="P782" s="13">
        <v>201412</v>
      </c>
      <c r="Q782" s="13">
        <v>-1</v>
      </c>
      <c r="R782" s="16">
        <v>-18907.59</v>
      </c>
    </row>
    <row r="783" spans="1:18" x14ac:dyDescent="0.25">
      <c r="A783" s="13">
        <v>62156319</v>
      </c>
      <c r="B783" s="14" t="s">
        <v>32</v>
      </c>
      <c r="C783" s="14" t="s">
        <v>180</v>
      </c>
      <c r="D783" s="14" t="s">
        <v>169</v>
      </c>
      <c r="E783" s="14" t="s">
        <v>170</v>
      </c>
      <c r="F783" s="14" t="s">
        <v>546</v>
      </c>
      <c r="G783" s="15">
        <v>38749</v>
      </c>
      <c r="H783" s="15">
        <v>38777</v>
      </c>
      <c r="I783" s="14" t="s">
        <v>50</v>
      </c>
      <c r="J783" s="14" t="s">
        <v>182</v>
      </c>
      <c r="K783" s="14" t="s">
        <v>335</v>
      </c>
      <c r="L783" s="14" t="s">
        <v>174</v>
      </c>
      <c r="M783" s="14" t="s">
        <v>175</v>
      </c>
      <c r="N783" s="14" t="s">
        <v>176</v>
      </c>
      <c r="O783" s="15">
        <v>41974</v>
      </c>
      <c r="P783" s="13">
        <v>201412</v>
      </c>
      <c r="Q783" s="13">
        <v>0</v>
      </c>
      <c r="R783" s="16">
        <v>-873.37</v>
      </c>
    </row>
    <row r="784" spans="1:18" x14ac:dyDescent="0.25">
      <c r="A784" s="13">
        <v>64171145</v>
      </c>
      <c r="B784" s="14" t="s">
        <v>79</v>
      </c>
      <c r="C784" s="14" t="s">
        <v>426</v>
      </c>
      <c r="D784" s="14" t="s">
        <v>169</v>
      </c>
      <c r="E784" s="14" t="s">
        <v>170</v>
      </c>
      <c r="F784" s="14" t="s">
        <v>557</v>
      </c>
      <c r="G784" s="15">
        <v>37742</v>
      </c>
      <c r="H784" s="15">
        <v>37622</v>
      </c>
      <c r="I784" s="14" t="s">
        <v>111</v>
      </c>
      <c r="J784" s="14" t="s">
        <v>182</v>
      </c>
      <c r="K784" s="14" t="s">
        <v>580</v>
      </c>
      <c r="L784" s="14" t="s">
        <v>174</v>
      </c>
      <c r="M784" s="14" t="s">
        <v>175</v>
      </c>
      <c r="N784" s="14" t="s">
        <v>176</v>
      </c>
      <c r="O784" s="15">
        <v>41974</v>
      </c>
      <c r="P784" s="13">
        <v>201412</v>
      </c>
      <c r="Q784" s="13">
        <v>-1</v>
      </c>
      <c r="R784" s="16">
        <v>-27252</v>
      </c>
    </row>
    <row r="785" spans="1:18" x14ac:dyDescent="0.25">
      <c r="A785" s="13">
        <v>67682772</v>
      </c>
      <c r="B785" s="14" t="s">
        <v>79</v>
      </c>
      <c r="C785" s="14" t="s">
        <v>168</v>
      </c>
      <c r="D785" s="14" t="s">
        <v>169</v>
      </c>
      <c r="E785" s="14" t="s">
        <v>170</v>
      </c>
      <c r="F785" s="14" t="s">
        <v>221</v>
      </c>
      <c r="G785" s="15">
        <v>31959</v>
      </c>
      <c r="H785" s="15">
        <v>31959</v>
      </c>
      <c r="I785" s="14" t="s">
        <v>99</v>
      </c>
      <c r="J785" s="14" t="s">
        <v>172</v>
      </c>
      <c r="K785" s="14" t="s">
        <v>581</v>
      </c>
      <c r="L785" s="14" t="s">
        <v>174</v>
      </c>
      <c r="M785" s="14" t="s">
        <v>175</v>
      </c>
      <c r="N785" s="14" t="s">
        <v>176</v>
      </c>
      <c r="O785" s="15">
        <v>41974</v>
      </c>
      <c r="P785" s="13">
        <v>201412</v>
      </c>
      <c r="Q785" s="13">
        <v>-3</v>
      </c>
      <c r="R785" s="16">
        <v>-2663.3</v>
      </c>
    </row>
    <row r="786" spans="1:18" x14ac:dyDescent="0.25">
      <c r="A786" s="13">
        <v>67682775</v>
      </c>
      <c r="B786" s="14" t="s">
        <v>79</v>
      </c>
      <c r="C786" s="14" t="s">
        <v>168</v>
      </c>
      <c r="D786" s="14" t="s">
        <v>169</v>
      </c>
      <c r="E786" s="14" t="s">
        <v>170</v>
      </c>
      <c r="F786" s="14" t="s">
        <v>221</v>
      </c>
      <c r="G786" s="15">
        <v>31959</v>
      </c>
      <c r="H786" s="15">
        <v>31959</v>
      </c>
      <c r="I786" s="14" t="s">
        <v>99</v>
      </c>
      <c r="J786" s="14" t="s">
        <v>172</v>
      </c>
      <c r="K786" s="14" t="s">
        <v>582</v>
      </c>
      <c r="L786" s="14" t="s">
        <v>174</v>
      </c>
      <c r="M786" s="14" t="s">
        <v>175</v>
      </c>
      <c r="N786" s="14" t="s">
        <v>176</v>
      </c>
      <c r="O786" s="15">
        <v>41974</v>
      </c>
      <c r="P786" s="13">
        <v>201412</v>
      </c>
      <c r="Q786" s="13">
        <v>-2</v>
      </c>
      <c r="R786" s="16">
        <v>-7102.45</v>
      </c>
    </row>
    <row r="787" spans="1:18" x14ac:dyDescent="0.25">
      <c r="A787" s="13">
        <v>67682781</v>
      </c>
      <c r="B787" s="14" t="s">
        <v>79</v>
      </c>
      <c r="C787" s="14" t="s">
        <v>168</v>
      </c>
      <c r="D787" s="14" t="s">
        <v>169</v>
      </c>
      <c r="E787" s="14" t="s">
        <v>170</v>
      </c>
      <c r="F787" s="14" t="s">
        <v>221</v>
      </c>
      <c r="G787" s="15">
        <v>31959</v>
      </c>
      <c r="H787" s="15">
        <v>31959</v>
      </c>
      <c r="I787" s="14" t="s">
        <v>99</v>
      </c>
      <c r="J787" s="14" t="s">
        <v>172</v>
      </c>
      <c r="K787" s="14" t="s">
        <v>583</v>
      </c>
      <c r="L787" s="14" t="s">
        <v>174</v>
      </c>
      <c r="M787" s="14" t="s">
        <v>175</v>
      </c>
      <c r="N787" s="14" t="s">
        <v>176</v>
      </c>
      <c r="O787" s="15">
        <v>41974</v>
      </c>
      <c r="P787" s="13">
        <v>201412</v>
      </c>
      <c r="Q787" s="13">
        <v>-3</v>
      </c>
      <c r="R787" s="16">
        <v>-5326.6</v>
      </c>
    </row>
    <row r="788" spans="1:18" x14ac:dyDescent="0.25">
      <c r="A788" s="13">
        <v>67682784</v>
      </c>
      <c r="B788" s="14" t="s">
        <v>79</v>
      </c>
      <c r="C788" s="14" t="s">
        <v>168</v>
      </c>
      <c r="D788" s="14" t="s">
        <v>169</v>
      </c>
      <c r="E788" s="14" t="s">
        <v>170</v>
      </c>
      <c r="F788" s="14" t="s">
        <v>233</v>
      </c>
      <c r="G788" s="15">
        <v>32325</v>
      </c>
      <c r="H788" s="15">
        <v>32325</v>
      </c>
      <c r="I788" s="14" t="s">
        <v>99</v>
      </c>
      <c r="J788" s="14" t="s">
        <v>172</v>
      </c>
      <c r="K788" s="14" t="s">
        <v>582</v>
      </c>
      <c r="L788" s="14" t="s">
        <v>174</v>
      </c>
      <c r="M788" s="14" t="s">
        <v>175</v>
      </c>
      <c r="N788" s="14" t="s">
        <v>176</v>
      </c>
      <c r="O788" s="15">
        <v>41974</v>
      </c>
      <c r="P788" s="13">
        <v>201412</v>
      </c>
      <c r="Q788" s="13">
        <v>-2</v>
      </c>
      <c r="R788" s="16">
        <v>-9652.6200000000008</v>
      </c>
    </row>
    <row r="789" spans="1:18" x14ac:dyDescent="0.25">
      <c r="A789" s="13">
        <v>67682787</v>
      </c>
      <c r="B789" s="14" t="s">
        <v>79</v>
      </c>
      <c r="C789" s="14" t="s">
        <v>168</v>
      </c>
      <c r="D789" s="14" t="s">
        <v>169</v>
      </c>
      <c r="E789" s="14" t="s">
        <v>170</v>
      </c>
      <c r="F789" s="14" t="s">
        <v>251</v>
      </c>
      <c r="G789" s="15">
        <v>33786</v>
      </c>
      <c r="H789" s="15">
        <v>33786</v>
      </c>
      <c r="I789" s="14" t="s">
        <v>99</v>
      </c>
      <c r="J789" s="14" t="s">
        <v>172</v>
      </c>
      <c r="K789" s="14" t="s">
        <v>584</v>
      </c>
      <c r="L789" s="14" t="s">
        <v>174</v>
      </c>
      <c r="M789" s="14" t="s">
        <v>175</v>
      </c>
      <c r="N789" s="14" t="s">
        <v>176</v>
      </c>
      <c r="O789" s="15">
        <v>41974</v>
      </c>
      <c r="P789" s="13">
        <v>201412</v>
      </c>
      <c r="Q789" s="13">
        <v>0</v>
      </c>
      <c r="R789" s="16">
        <v>-12584.7</v>
      </c>
    </row>
    <row r="790" spans="1:18" x14ac:dyDescent="0.25">
      <c r="A790" s="13">
        <v>67682790</v>
      </c>
      <c r="B790" s="14" t="s">
        <v>79</v>
      </c>
      <c r="C790" s="14" t="s">
        <v>168</v>
      </c>
      <c r="D790" s="14" t="s">
        <v>169</v>
      </c>
      <c r="E790" s="14" t="s">
        <v>170</v>
      </c>
      <c r="F790" s="14" t="s">
        <v>251</v>
      </c>
      <c r="G790" s="15">
        <v>33786</v>
      </c>
      <c r="H790" s="15">
        <v>33786</v>
      </c>
      <c r="I790" s="14" t="s">
        <v>99</v>
      </c>
      <c r="J790" s="14" t="s">
        <v>172</v>
      </c>
      <c r="K790" s="14" t="s">
        <v>585</v>
      </c>
      <c r="L790" s="14" t="s">
        <v>174</v>
      </c>
      <c r="M790" s="14" t="s">
        <v>175</v>
      </c>
      <c r="N790" s="14" t="s">
        <v>176</v>
      </c>
      <c r="O790" s="15">
        <v>41974</v>
      </c>
      <c r="P790" s="13">
        <v>201412</v>
      </c>
      <c r="Q790" s="13">
        <v>0</v>
      </c>
      <c r="R790" s="16">
        <v>-8389.7999999999993</v>
      </c>
    </row>
    <row r="791" spans="1:18" x14ac:dyDescent="0.25">
      <c r="A791" s="13">
        <v>67682793</v>
      </c>
      <c r="B791" s="14" t="s">
        <v>79</v>
      </c>
      <c r="C791" s="14" t="s">
        <v>168</v>
      </c>
      <c r="D791" s="14" t="s">
        <v>169</v>
      </c>
      <c r="E791" s="14" t="s">
        <v>170</v>
      </c>
      <c r="F791" s="14" t="s">
        <v>251</v>
      </c>
      <c r="G791" s="15">
        <v>33786</v>
      </c>
      <c r="H791" s="15">
        <v>33786</v>
      </c>
      <c r="I791" s="14" t="s">
        <v>99</v>
      </c>
      <c r="J791" s="14" t="s">
        <v>172</v>
      </c>
      <c r="K791" s="14" t="s">
        <v>586</v>
      </c>
      <c r="L791" s="14" t="s">
        <v>174</v>
      </c>
      <c r="M791" s="14" t="s">
        <v>175</v>
      </c>
      <c r="N791" s="14" t="s">
        <v>176</v>
      </c>
      <c r="O791" s="15">
        <v>41974</v>
      </c>
      <c r="P791" s="13">
        <v>201412</v>
      </c>
      <c r="Q791" s="13">
        <v>0</v>
      </c>
      <c r="R791" s="16">
        <v>-4194.8999999999996</v>
      </c>
    </row>
    <row r="792" spans="1:18" x14ac:dyDescent="0.25">
      <c r="A792" s="13">
        <v>67682796</v>
      </c>
      <c r="B792" s="14" t="s">
        <v>79</v>
      </c>
      <c r="C792" s="14" t="s">
        <v>168</v>
      </c>
      <c r="D792" s="14" t="s">
        <v>169</v>
      </c>
      <c r="E792" s="14" t="s">
        <v>170</v>
      </c>
      <c r="F792" s="14" t="s">
        <v>233</v>
      </c>
      <c r="G792" s="15">
        <v>32325</v>
      </c>
      <c r="H792" s="15">
        <v>32325</v>
      </c>
      <c r="I792" s="14" t="s">
        <v>99</v>
      </c>
      <c r="J792" s="14" t="s">
        <v>172</v>
      </c>
      <c r="K792" s="14" t="s">
        <v>587</v>
      </c>
      <c r="L792" s="14" t="s">
        <v>174</v>
      </c>
      <c r="M792" s="14" t="s">
        <v>175</v>
      </c>
      <c r="N792" s="14" t="s">
        <v>176</v>
      </c>
      <c r="O792" s="15">
        <v>41974</v>
      </c>
      <c r="P792" s="13">
        <v>201412</v>
      </c>
      <c r="Q792" s="13">
        <v>-1</v>
      </c>
      <c r="R792" s="16">
        <v>-3619.65</v>
      </c>
    </row>
    <row r="793" spans="1:18" x14ac:dyDescent="0.25">
      <c r="A793" s="13">
        <v>67682799</v>
      </c>
      <c r="B793" s="14" t="s">
        <v>79</v>
      </c>
      <c r="C793" s="14" t="s">
        <v>168</v>
      </c>
      <c r="D793" s="14" t="s">
        <v>169</v>
      </c>
      <c r="E793" s="14" t="s">
        <v>170</v>
      </c>
      <c r="F793" s="14" t="s">
        <v>233</v>
      </c>
      <c r="G793" s="15">
        <v>32325</v>
      </c>
      <c r="H793" s="15">
        <v>32325</v>
      </c>
      <c r="I793" s="14" t="s">
        <v>99</v>
      </c>
      <c r="J793" s="14" t="s">
        <v>172</v>
      </c>
      <c r="K793" s="14" t="s">
        <v>581</v>
      </c>
      <c r="L793" s="14" t="s">
        <v>174</v>
      </c>
      <c r="M793" s="14" t="s">
        <v>175</v>
      </c>
      <c r="N793" s="14" t="s">
        <v>176</v>
      </c>
      <c r="O793" s="15">
        <v>41974</v>
      </c>
      <c r="P793" s="13">
        <v>201412</v>
      </c>
      <c r="Q793" s="13">
        <v>-2</v>
      </c>
      <c r="R793" s="16">
        <v>-2413.1</v>
      </c>
    </row>
    <row r="794" spans="1:18" x14ac:dyDescent="0.25">
      <c r="A794" s="13">
        <v>67682802</v>
      </c>
      <c r="B794" s="14" t="s">
        <v>79</v>
      </c>
      <c r="C794" s="14" t="s">
        <v>168</v>
      </c>
      <c r="D794" s="14" t="s">
        <v>169</v>
      </c>
      <c r="E794" s="14" t="s">
        <v>170</v>
      </c>
      <c r="F794" s="14" t="s">
        <v>233</v>
      </c>
      <c r="G794" s="15">
        <v>32325</v>
      </c>
      <c r="H794" s="15">
        <v>32325</v>
      </c>
      <c r="I794" s="14" t="s">
        <v>99</v>
      </c>
      <c r="J794" s="14" t="s">
        <v>172</v>
      </c>
      <c r="K794" s="14" t="s">
        <v>583</v>
      </c>
      <c r="L794" s="14" t="s">
        <v>174</v>
      </c>
      <c r="M794" s="14" t="s">
        <v>175</v>
      </c>
      <c r="N794" s="14" t="s">
        <v>176</v>
      </c>
      <c r="O794" s="15">
        <v>41974</v>
      </c>
      <c r="P794" s="13">
        <v>201412</v>
      </c>
      <c r="Q794" s="13">
        <v>-2</v>
      </c>
      <c r="R794" s="16">
        <v>-4826.2</v>
      </c>
    </row>
    <row r="795" spans="1:18" x14ac:dyDescent="0.25">
      <c r="A795" s="13">
        <v>67682805</v>
      </c>
      <c r="B795" s="14" t="s">
        <v>79</v>
      </c>
      <c r="C795" s="14" t="s">
        <v>168</v>
      </c>
      <c r="D795" s="14" t="s">
        <v>169</v>
      </c>
      <c r="E795" s="14" t="s">
        <v>170</v>
      </c>
      <c r="F795" s="14" t="s">
        <v>171</v>
      </c>
      <c r="G795" s="15">
        <v>28307</v>
      </c>
      <c r="H795" s="15">
        <v>28307</v>
      </c>
      <c r="I795" s="14" t="s">
        <v>99</v>
      </c>
      <c r="J795" s="14" t="s">
        <v>172</v>
      </c>
      <c r="K795" s="14" t="s">
        <v>588</v>
      </c>
      <c r="L795" s="14" t="s">
        <v>174</v>
      </c>
      <c r="M795" s="14" t="s">
        <v>175</v>
      </c>
      <c r="N795" s="14" t="s">
        <v>176</v>
      </c>
      <c r="O795" s="15">
        <v>41974</v>
      </c>
      <c r="P795" s="13">
        <v>201412</v>
      </c>
      <c r="Q795" s="13">
        <v>-6</v>
      </c>
      <c r="R795" s="16">
        <v>-30521.95</v>
      </c>
    </row>
    <row r="796" spans="1:18" x14ac:dyDescent="0.25">
      <c r="A796" s="13">
        <v>67682811</v>
      </c>
      <c r="B796" s="14" t="s">
        <v>79</v>
      </c>
      <c r="C796" s="14" t="s">
        <v>168</v>
      </c>
      <c r="D796" s="14" t="s">
        <v>169</v>
      </c>
      <c r="E796" s="14" t="s">
        <v>170</v>
      </c>
      <c r="F796" s="14" t="s">
        <v>171</v>
      </c>
      <c r="G796" s="15">
        <v>28307</v>
      </c>
      <c r="H796" s="15">
        <v>28307</v>
      </c>
      <c r="I796" s="14" t="s">
        <v>99</v>
      </c>
      <c r="J796" s="14" t="s">
        <v>172</v>
      </c>
      <c r="K796" s="14" t="s">
        <v>586</v>
      </c>
      <c r="L796" s="14" t="s">
        <v>174</v>
      </c>
      <c r="M796" s="14" t="s">
        <v>175</v>
      </c>
      <c r="N796" s="14" t="s">
        <v>176</v>
      </c>
      <c r="O796" s="15">
        <v>41974</v>
      </c>
      <c r="P796" s="13">
        <v>201412</v>
      </c>
      <c r="Q796" s="13">
        <v>-7</v>
      </c>
      <c r="R796" s="16">
        <v>-10174</v>
      </c>
    </row>
    <row r="797" spans="1:18" x14ac:dyDescent="0.25">
      <c r="A797" s="13">
        <v>67682814</v>
      </c>
      <c r="B797" s="14" t="s">
        <v>79</v>
      </c>
      <c r="C797" s="14" t="s">
        <v>168</v>
      </c>
      <c r="D797" s="14" t="s">
        <v>169</v>
      </c>
      <c r="E797" s="14" t="s">
        <v>170</v>
      </c>
      <c r="F797" s="14" t="s">
        <v>171</v>
      </c>
      <c r="G797" s="15">
        <v>28307</v>
      </c>
      <c r="H797" s="15">
        <v>28307</v>
      </c>
      <c r="I797" s="14" t="s">
        <v>99</v>
      </c>
      <c r="J797" s="14" t="s">
        <v>172</v>
      </c>
      <c r="K797" s="14" t="s">
        <v>585</v>
      </c>
      <c r="L797" s="14" t="s">
        <v>174</v>
      </c>
      <c r="M797" s="14" t="s">
        <v>175</v>
      </c>
      <c r="N797" s="14" t="s">
        <v>176</v>
      </c>
      <c r="O797" s="15">
        <v>41974</v>
      </c>
      <c r="P797" s="13">
        <v>201412</v>
      </c>
      <c r="Q797" s="13">
        <v>-7</v>
      </c>
      <c r="R797" s="16">
        <v>-20348</v>
      </c>
    </row>
    <row r="798" spans="1:18" x14ac:dyDescent="0.25">
      <c r="A798" s="13">
        <v>67682817</v>
      </c>
      <c r="B798" s="14" t="s">
        <v>79</v>
      </c>
      <c r="C798" s="14" t="s">
        <v>168</v>
      </c>
      <c r="D798" s="14" t="s">
        <v>169</v>
      </c>
      <c r="E798" s="14" t="s">
        <v>170</v>
      </c>
      <c r="F798" s="14" t="s">
        <v>201</v>
      </c>
      <c r="G798" s="15">
        <v>32690</v>
      </c>
      <c r="H798" s="15">
        <v>32690</v>
      </c>
      <c r="I798" s="14" t="s">
        <v>99</v>
      </c>
      <c r="J798" s="14" t="s">
        <v>172</v>
      </c>
      <c r="K798" s="14" t="s">
        <v>588</v>
      </c>
      <c r="L798" s="14" t="s">
        <v>174</v>
      </c>
      <c r="M798" s="14" t="s">
        <v>175</v>
      </c>
      <c r="N798" s="14" t="s">
        <v>176</v>
      </c>
      <c r="O798" s="15">
        <v>41974</v>
      </c>
      <c r="P798" s="13">
        <v>201412</v>
      </c>
      <c r="Q798" s="13">
        <v>-1</v>
      </c>
      <c r="R798" s="16">
        <v>-10044.4</v>
      </c>
    </row>
    <row r="799" spans="1:18" x14ac:dyDescent="0.25">
      <c r="A799" s="13">
        <v>67682820</v>
      </c>
      <c r="B799" s="14" t="s">
        <v>79</v>
      </c>
      <c r="C799" s="14" t="s">
        <v>168</v>
      </c>
      <c r="D799" s="14" t="s">
        <v>169</v>
      </c>
      <c r="E799" s="14" t="s">
        <v>170</v>
      </c>
      <c r="F799" s="14" t="s">
        <v>201</v>
      </c>
      <c r="G799" s="15">
        <v>32690</v>
      </c>
      <c r="H799" s="15">
        <v>32690</v>
      </c>
      <c r="I799" s="14" t="s">
        <v>99</v>
      </c>
      <c r="J799" s="14" t="s">
        <v>172</v>
      </c>
      <c r="K799" s="14" t="s">
        <v>584</v>
      </c>
      <c r="L799" s="14" t="s">
        <v>174</v>
      </c>
      <c r="M799" s="14" t="s">
        <v>175</v>
      </c>
      <c r="N799" s="14" t="s">
        <v>176</v>
      </c>
      <c r="O799" s="15">
        <v>41974</v>
      </c>
      <c r="P799" s="13">
        <v>201412</v>
      </c>
      <c r="Q799" s="13">
        <v>-1</v>
      </c>
      <c r="R799" s="16">
        <v>-7533.03</v>
      </c>
    </row>
    <row r="800" spans="1:18" x14ac:dyDescent="0.25">
      <c r="A800" s="13">
        <v>67682823</v>
      </c>
      <c r="B800" s="14" t="s">
        <v>79</v>
      </c>
      <c r="C800" s="14" t="s">
        <v>168</v>
      </c>
      <c r="D800" s="14" t="s">
        <v>169</v>
      </c>
      <c r="E800" s="14" t="s">
        <v>170</v>
      </c>
      <c r="F800" s="14" t="s">
        <v>201</v>
      </c>
      <c r="G800" s="15">
        <v>32690</v>
      </c>
      <c r="H800" s="15">
        <v>32690</v>
      </c>
      <c r="I800" s="14" t="s">
        <v>99</v>
      </c>
      <c r="J800" s="14" t="s">
        <v>172</v>
      </c>
      <c r="K800" s="14" t="s">
        <v>586</v>
      </c>
      <c r="L800" s="14" t="s">
        <v>174</v>
      </c>
      <c r="M800" s="14" t="s">
        <v>175</v>
      </c>
      <c r="N800" s="14" t="s">
        <v>176</v>
      </c>
      <c r="O800" s="15">
        <v>41974</v>
      </c>
      <c r="P800" s="13">
        <v>201412</v>
      </c>
      <c r="Q800" s="13">
        <v>-1</v>
      </c>
      <c r="R800" s="16">
        <v>-2511.1</v>
      </c>
    </row>
    <row r="801" spans="1:18" x14ac:dyDescent="0.25">
      <c r="A801" s="13">
        <v>67682826</v>
      </c>
      <c r="B801" s="14" t="s">
        <v>79</v>
      </c>
      <c r="C801" s="14" t="s">
        <v>168</v>
      </c>
      <c r="D801" s="14" t="s">
        <v>169</v>
      </c>
      <c r="E801" s="14" t="s">
        <v>170</v>
      </c>
      <c r="F801" s="14" t="s">
        <v>201</v>
      </c>
      <c r="G801" s="15">
        <v>32690</v>
      </c>
      <c r="H801" s="15">
        <v>32690</v>
      </c>
      <c r="I801" s="14" t="s">
        <v>99</v>
      </c>
      <c r="J801" s="14" t="s">
        <v>172</v>
      </c>
      <c r="K801" s="14" t="s">
        <v>585</v>
      </c>
      <c r="L801" s="14" t="s">
        <v>174</v>
      </c>
      <c r="M801" s="14" t="s">
        <v>175</v>
      </c>
      <c r="N801" s="14" t="s">
        <v>176</v>
      </c>
      <c r="O801" s="15">
        <v>41974</v>
      </c>
      <c r="P801" s="13">
        <v>201412</v>
      </c>
      <c r="Q801" s="13">
        <v>-1</v>
      </c>
      <c r="R801" s="16">
        <v>-5022.2</v>
      </c>
    </row>
    <row r="802" spans="1:18" x14ac:dyDescent="0.25">
      <c r="A802" s="13">
        <v>67682829</v>
      </c>
      <c r="B802" s="14" t="s">
        <v>79</v>
      </c>
      <c r="C802" s="14" t="s">
        <v>168</v>
      </c>
      <c r="D802" s="14" t="s">
        <v>169</v>
      </c>
      <c r="E802" s="14" t="s">
        <v>170</v>
      </c>
      <c r="F802" s="14" t="s">
        <v>251</v>
      </c>
      <c r="G802" s="15">
        <v>33786</v>
      </c>
      <c r="H802" s="15">
        <v>33786</v>
      </c>
      <c r="I802" s="14" t="s">
        <v>99</v>
      </c>
      <c r="J802" s="14" t="s">
        <v>172</v>
      </c>
      <c r="K802" s="14" t="s">
        <v>588</v>
      </c>
      <c r="L802" s="14" t="s">
        <v>174</v>
      </c>
      <c r="M802" s="14" t="s">
        <v>175</v>
      </c>
      <c r="N802" s="14" t="s">
        <v>176</v>
      </c>
      <c r="O802" s="15">
        <v>41974</v>
      </c>
      <c r="P802" s="13">
        <v>201412</v>
      </c>
      <c r="Q802" s="13">
        <v>0</v>
      </c>
      <c r="R802" s="16">
        <v>-16779.8</v>
      </c>
    </row>
    <row r="803" spans="1:18" x14ac:dyDescent="0.25">
      <c r="A803" s="13">
        <v>69301724</v>
      </c>
      <c r="B803" s="14" t="s">
        <v>32</v>
      </c>
      <c r="C803" s="14" t="s">
        <v>180</v>
      </c>
      <c r="D803" s="14" t="s">
        <v>169</v>
      </c>
      <c r="E803" s="14" t="s">
        <v>170</v>
      </c>
      <c r="F803" s="14" t="s">
        <v>571</v>
      </c>
      <c r="G803" s="15">
        <v>38657</v>
      </c>
      <c r="H803" s="15">
        <v>38657</v>
      </c>
      <c r="I803" s="14" t="s">
        <v>55</v>
      </c>
      <c r="J803" s="14" t="s">
        <v>188</v>
      </c>
      <c r="K803" s="14" t="s">
        <v>589</v>
      </c>
      <c r="L803" s="14" t="s">
        <v>174</v>
      </c>
      <c r="M803" s="14" t="s">
        <v>175</v>
      </c>
      <c r="N803" s="14" t="s">
        <v>176</v>
      </c>
      <c r="O803" s="15">
        <v>41974</v>
      </c>
      <c r="P803" s="13">
        <v>201412</v>
      </c>
      <c r="Q803" s="13">
        <v>-1</v>
      </c>
      <c r="R803" s="16">
        <v>-180704.42</v>
      </c>
    </row>
    <row r="804" spans="1:18" x14ac:dyDescent="0.25">
      <c r="A804" s="13">
        <v>70228244</v>
      </c>
      <c r="B804" s="14" t="s">
        <v>32</v>
      </c>
      <c r="C804" s="14" t="s">
        <v>180</v>
      </c>
      <c r="D804" s="14" t="s">
        <v>169</v>
      </c>
      <c r="E804" s="14" t="s">
        <v>170</v>
      </c>
      <c r="F804" s="14" t="s">
        <v>546</v>
      </c>
      <c r="G804" s="15">
        <v>38838</v>
      </c>
      <c r="H804" s="15">
        <v>38869</v>
      </c>
      <c r="I804" s="14" t="s">
        <v>55</v>
      </c>
      <c r="J804" s="14" t="s">
        <v>188</v>
      </c>
      <c r="K804" s="14" t="s">
        <v>189</v>
      </c>
      <c r="L804" s="14" t="s">
        <v>174</v>
      </c>
      <c r="M804" s="14" t="s">
        <v>175</v>
      </c>
      <c r="N804" s="14" t="s">
        <v>176</v>
      </c>
      <c r="O804" s="15">
        <v>41974</v>
      </c>
      <c r="P804" s="13">
        <v>201412</v>
      </c>
      <c r="Q804" s="13">
        <v>-1</v>
      </c>
      <c r="R804" s="16">
        <v>-285729.89</v>
      </c>
    </row>
    <row r="805" spans="1:18" x14ac:dyDescent="0.25">
      <c r="A805" s="13">
        <v>70228587</v>
      </c>
      <c r="B805" s="14" t="s">
        <v>32</v>
      </c>
      <c r="C805" s="14" t="s">
        <v>180</v>
      </c>
      <c r="D805" s="14" t="s">
        <v>169</v>
      </c>
      <c r="E805" s="14" t="s">
        <v>170</v>
      </c>
      <c r="F805" s="14" t="s">
        <v>546</v>
      </c>
      <c r="G805" s="15">
        <v>38838</v>
      </c>
      <c r="H805" s="15">
        <v>38869</v>
      </c>
      <c r="I805" s="14" t="s">
        <v>55</v>
      </c>
      <c r="J805" s="14" t="s">
        <v>188</v>
      </c>
      <c r="K805" s="14" t="s">
        <v>589</v>
      </c>
      <c r="L805" s="14" t="s">
        <v>174</v>
      </c>
      <c r="M805" s="14" t="s">
        <v>175</v>
      </c>
      <c r="N805" s="14" t="s">
        <v>176</v>
      </c>
      <c r="O805" s="15">
        <v>41974</v>
      </c>
      <c r="P805" s="13">
        <v>201412</v>
      </c>
      <c r="Q805" s="13">
        <v>-1</v>
      </c>
      <c r="R805" s="16">
        <v>-101832.09</v>
      </c>
    </row>
    <row r="806" spans="1:18" x14ac:dyDescent="0.25">
      <c r="A806" s="13">
        <v>70229483</v>
      </c>
      <c r="B806" s="14" t="s">
        <v>79</v>
      </c>
      <c r="C806" s="14" t="s">
        <v>168</v>
      </c>
      <c r="D806" s="14" t="s">
        <v>169</v>
      </c>
      <c r="E806" s="14" t="s">
        <v>170</v>
      </c>
      <c r="F806" s="14" t="s">
        <v>546</v>
      </c>
      <c r="G806" s="15">
        <v>38991</v>
      </c>
      <c r="H806" s="15">
        <v>38718</v>
      </c>
      <c r="I806" s="14" t="s">
        <v>99</v>
      </c>
      <c r="J806" s="14" t="s">
        <v>172</v>
      </c>
      <c r="K806" s="14" t="s">
        <v>582</v>
      </c>
      <c r="L806" s="14" t="s">
        <v>174</v>
      </c>
      <c r="M806" s="14" t="s">
        <v>175</v>
      </c>
      <c r="N806" s="14" t="s">
        <v>176</v>
      </c>
      <c r="O806" s="15">
        <v>41974</v>
      </c>
      <c r="P806" s="13">
        <v>201412</v>
      </c>
      <c r="Q806" s="13">
        <v>-1</v>
      </c>
      <c r="R806" s="16">
        <v>-3741</v>
      </c>
    </row>
    <row r="807" spans="1:18" x14ac:dyDescent="0.25">
      <c r="A807" s="13">
        <v>70229490</v>
      </c>
      <c r="B807" s="14" t="s">
        <v>79</v>
      </c>
      <c r="C807" s="14" t="s">
        <v>168</v>
      </c>
      <c r="D807" s="14" t="s">
        <v>169</v>
      </c>
      <c r="E807" s="14" t="s">
        <v>170</v>
      </c>
      <c r="F807" s="14" t="s">
        <v>546</v>
      </c>
      <c r="G807" s="15">
        <v>38991</v>
      </c>
      <c r="H807" s="15">
        <v>38718</v>
      </c>
      <c r="I807" s="14" t="s">
        <v>99</v>
      </c>
      <c r="J807" s="14" t="s">
        <v>172</v>
      </c>
      <c r="K807" s="14" t="s">
        <v>587</v>
      </c>
      <c r="L807" s="14" t="s">
        <v>174</v>
      </c>
      <c r="M807" s="14" t="s">
        <v>175</v>
      </c>
      <c r="N807" s="14" t="s">
        <v>176</v>
      </c>
      <c r="O807" s="15">
        <v>41974</v>
      </c>
      <c r="P807" s="13">
        <v>201412</v>
      </c>
      <c r="Q807" s="13">
        <v>-1</v>
      </c>
      <c r="R807" s="16">
        <v>-3741</v>
      </c>
    </row>
    <row r="808" spans="1:18" x14ac:dyDescent="0.25">
      <c r="A808" s="13">
        <v>70229543</v>
      </c>
      <c r="B808" s="14" t="s">
        <v>79</v>
      </c>
      <c r="C808" s="14" t="s">
        <v>168</v>
      </c>
      <c r="D808" s="14" t="s">
        <v>169</v>
      </c>
      <c r="E808" s="14" t="s">
        <v>170</v>
      </c>
      <c r="F808" s="14" t="s">
        <v>546</v>
      </c>
      <c r="G808" s="15">
        <v>38991</v>
      </c>
      <c r="H808" s="15">
        <v>38718</v>
      </c>
      <c r="I808" s="14" t="s">
        <v>99</v>
      </c>
      <c r="J808" s="14" t="s">
        <v>172</v>
      </c>
      <c r="K808" s="14" t="s">
        <v>588</v>
      </c>
      <c r="L808" s="14" t="s">
        <v>174</v>
      </c>
      <c r="M808" s="14" t="s">
        <v>175</v>
      </c>
      <c r="N808" s="14" t="s">
        <v>176</v>
      </c>
      <c r="O808" s="15">
        <v>41974</v>
      </c>
      <c r="P808" s="13">
        <v>201412</v>
      </c>
      <c r="Q808" s="13">
        <v>-1</v>
      </c>
      <c r="R808" s="16">
        <v>-2656</v>
      </c>
    </row>
    <row r="809" spans="1:18" x14ac:dyDescent="0.25">
      <c r="A809" s="13">
        <v>70647750</v>
      </c>
      <c r="B809" s="14" t="s">
        <v>79</v>
      </c>
      <c r="C809" s="14" t="s">
        <v>168</v>
      </c>
      <c r="D809" s="14" t="s">
        <v>169</v>
      </c>
      <c r="E809" s="14" t="s">
        <v>543</v>
      </c>
      <c r="F809" s="14" t="s">
        <v>546</v>
      </c>
      <c r="G809" s="15">
        <v>38961</v>
      </c>
      <c r="H809" s="15">
        <v>38718</v>
      </c>
      <c r="I809" s="14" t="s">
        <v>101</v>
      </c>
      <c r="J809" s="14" t="s">
        <v>172</v>
      </c>
      <c r="K809" s="14" t="s">
        <v>590</v>
      </c>
      <c r="L809" s="14" t="s">
        <v>174</v>
      </c>
      <c r="M809" s="14" t="s">
        <v>175</v>
      </c>
      <c r="N809" s="14" t="s">
        <v>176</v>
      </c>
      <c r="O809" s="15">
        <v>41974</v>
      </c>
      <c r="P809" s="13">
        <v>201412</v>
      </c>
      <c r="Q809" s="13">
        <v>-1</v>
      </c>
      <c r="R809" s="16">
        <v>-26034.41</v>
      </c>
    </row>
    <row r="810" spans="1:18" x14ac:dyDescent="0.25">
      <c r="A810" s="13">
        <v>70647765</v>
      </c>
      <c r="B810" s="14" t="s">
        <v>79</v>
      </c>
      <c r="C810" s="14" t="s">
        <v>168</v>
      </c>
      <c r="D810" s="14" t="s">
        <v>169</v>
      </c>
      <c r="E810" s="14" t="s">
        <v>543</v>
      </c>
      <c r="F810" s="14" t="s">
        <v>546</v>
      </c>
      <c r="G810" s="15">
        <v>38961</v>
      </c>
      <c r="H810" s="15">
        <v>38961</v>
      </c>
      <c r="I810" s="14" t="s">
        <v>117</v>
      </c>
      <c r="J810" s="14" t="s">
        <v>481</v>
      </c>
      <c r="K810" s="14" t="s">
        <v>591</v>
      </c>
      <c r="L810" s="14" t="s">
        <v>174</v>
      </c>
      <c r="M810" s="14" t="s">
        <v>175</v>
      </c>
      <c r="N810" s="14" t="s">
        <v>176</v>
      </c>
      <c r="O810" s="15">
        <v>41974</v>
      </c>
      <c r="P810" s="13">
        <v>201412</v>
      </c>
      <c r="Q810" s="13">
        <v>-1</v>
      </c>
      <c r="R810" s="16">
        <v>-60746.93</v>
      </c>
    </row>
    <row r="811" spans="1:18" x14ac:dyDescent="0.25">
      <c r="A811" s="13">
        <v>71036019</v>
      </c>
      <c r="B811" s="14" t="s">
        <v>32</v>
      </c>
      <c r="C811" s="14" t="s">
        <v>180</v>
      </c>
      <c r="D811" s="14" t="s">
        <v>169</v>
      </c>
      <c r="E811" s="14" t="s">
        <v>170</v>
      </c>
      <c r="F811" s="14" t="s">
        <v>546</v>
      </c>
      <c r="G811" s="15">
        <v>38991</v>
      </c>
      <c r="H811" s="15">
        <v>38991</v>
      </c>
      <c r="I811" s="14" t="s">
        <v>55</v>
      </c>
      <c r="J811" s="14" t="s">
        <v>188</v>
      </c>
      <c r="K811" s="14" t="s">
        <v>589</v>
      </c>
      <c r="L811" s="14" t="s">
        <v>174</v>
      </c>
      <c r="M811" s="14" t="s">
        <v>175</v>
      </c>
      <c r="N811" s="14" t="s">
        <v>176</v>
      </c>
      <c r="O811" s="15">
        <v>41974</v>
      </c>
      <c r="P811" s="13">
        <v>201412</v>
      </c>
      <c r="Q811" s="13">
        <v>-1</v>
      </c>
      <c r="R811" s="16">
        <v>-114190.16</v>
      </c>
    </row>
    <row r="812" spans="1:18" x14ac:dyDescent="0.25">
      <c r="A812" s="13">
        <v>71864978</v>
      </c>
      <c r="B812" s="14" t="s">
        <v>79</v>
      </c>
      <c r="C812" s="14" t="s">
        <v>426</v>
      </c>
      <c r="D812" s="14" t="s">
        <v>169</v>
      </c>
      <c r="E812" s="14" t="s">
        <v>170</v>
      </c>
      <c r="F812" s="14" t="s">
        <v>549</v>
      </c>
      <c r="G812" s="15">
        <v>39083</v>
      </c>
      <c r="H812" s="15">
        <v>39022</v>
      </c>
      <c r="I812" s="14" t="s">
        <v>111</v>
      </c>
      <c r="J812" s="14" t="s">
        <v>182</v>
      </c>
      <c r="K812" s="14" t="s">
        <v>592</v>
      </c>
      <c r="L812" s="14" t="s">
        <v>174</v>
      </c>
      <c r="M812" s="14" t="s">
        <v>175</v>
      </c>
      <c r="N812" s="14" t="s">
        <v>176</v>
      </c>
      <c r="O812" s="15">
        <v>41974</v>
      </c>
      <c r="P812" s="13">
        <v>201412</v>
      </c>
      <c r="Q812" s="13">
        <v>-1</v>
      </c>
      <c r="R812" s="16">
        <v>-87420.49</v>
      </c>
    </row>
    <row r="813" spans="1:18" x14ac:dyDescent="0.25">
      <c r="A813" s="13">
        <v>72835746</v>
      </c>
      <c r="B813" s="14" t="s">
        <v>32</v>
      </c>
      <c r="C813" s="14" t="s">
        <v>180</v>
      </c>
      <c r="D813" s="14" t="s">
        <v>169</v>
      </c>
      <c r="E813" s="14" t="s">
        <v>170</v>
      </c>
      <c r="F813" s="14" t="s">
        <v>546</v>
      </c>
      <c r="G813" s="15">
        <v>39022</v>
      </c>
      <c r="H813" s="15">
        <v>39022</v>
      </c>
      <c r="I813" s="14" t="s">
        <v>55</v>
      </c>
      <c r="J813" s="14" t="s">
        <v>188</v>
      </c>
      <c r="K813" s="14" t="s">
        <v>189</v>
      </c>
      <c r="L813" s="14" t="s">
        <v>174</v>
      </c>
      <c r="M813" s="14" t="s">
        <v>175</v>
      </c>
      <c r="N813" s="14" t="s">
        <v>176</v>
      </c>
      <c r="O813" s="15">
        <v>41974</v>
      </c>
      <c r="P813" s="13">
        <v>201412</v>
      </c>
      <c r="Q813" s="13">
        <v>-1</v>
      </c>
      <c r="R813" s="16">
        <v>-387814.77</v>
      </c>
    </row>
    <row r="814" spans="1:18" x14ac:dyDescent="0.25">
      <c r="A814" s="13">
        <v>72836203</v>
      </c>
      <c r="B814" s="14" t="s">
        <v>32</v>
      </c>
      <c r="C814" s="14" t="s">
        <v>180</v>
      </c>
      <c r="D814" s="14" t="s">
        <v>169</v>
      </c>
      <c r="E814" s="14" t="s">
        <v>170</v>
      </c>
      <c r="F814" s="14" t="s">
        <v>546</v>
      </c>
      <c r="G814" s="15">
        <v>39022</v>
      </c>
      <c r="H814" s="15">
        <v>39022</v>
      </c>
      <c r="I814" s="14" t="s">
        <v>55</v>
      </c>
      <c r="J814" s="14" t="s">
        <v>188</v>
      </c>
      <c r="K814" s="14" t="s">
        <v>589</v>
      </c>
      <c r="L814" s="14" t="s">
        <v>174</v>
      </c>
      <c r="M814" s="14" t="s">
        <v>175</v>
      </c>
      <c r="N814" s="14" t="s">
        <v>176</v>
      </c>
      <c r="O814" s="15">
        <v>41974</v>
      </c>
      <c r="P814" s="13">
        <v>201412</v>
      </c>
      <c r="Q814" s="13">
        <v>0</v>
      </c>
      <c r="R814" s="16">
        <v>-78943.83</v>
      </c>
    </row>
    <row r="815" spans="1:18" x14ac:dyDescent="0.25">
      <c r="A815" s="13">
        <v>72836228</v>
      </c>
      <c r="B815" s="14" t="s">
        <v>32</v>
      </c>
      <c r="C815" s="14" t="s">
        <v>180</v>
      </c>
      <c r="D815" s="14" t="s">
        <v>169</v>
      </c>
      <c r="E815" s="14" t="s">
        <v>170</v>
      </c>
      <c r="F815" s="14" t="s">
        <v>546</v>
      </c>
      <c r="G815" s="15">
        <v>39022</v>
      </c>
      <c r="H815" s="15">
        <v>38718</v>
      </c>
      <c r="I815" s="14" t="s">
        <v>50</v>
      </c>
      <c r="J815" s="14" t="s">
        <v>182</v>
      </c>
      <c r="K815" s="14" t="s">
        <v>593</v>
      </c>
      <c r="L815" s="14" t="s">
        <v>174</v>
      </c>
      <c r="M815" s="14" t="s">
        <v>175</v>
      </c>
      <c r="N815" s="14" t="s">
        <v>176</v>
      </c>
      <c r="O815" s="15">
        <v>41974</v>
      </c>
      <c r="P815" s="13">
        <v>201412</v>
      </c>
      <c r="Q815" s="13">
        <v>-1</v>
      </c>
      <c r="R815" s="16">
        <v>-58320.04</v>
      </c>
    </row>
    <row r="816" spans="1:18" x14ac:dyDescent="0.25">
      <c r="A816" s="13">
        <v>72836345</v>
      </c>
      <c r="B816" s="14" t="s">
        <v>32</v>
      </c>
      <c r="C816" s="14" t="s">
        <v>180</v>
      </c>
      <c r="D816" s="14" t="s">
        <v>169</v>
      </c>
      <c r="E816" s="14" t="s">
        <v>170</v>
      </c>
      <c r="F816" s="14" t="s">
        <v>546</v>
      </c>
      <c r="G816" s="15">
        <v>39022</v>
      </c>
      <c r="H816" s="15">
        <v>38718</v>
      </c>
      <c r="I816" s="14" t="s">
        <v>50</v>
      </c>
      <c r="J816" s="14" t="s">
        <v>182</v>
      </c>
      <c r="K816" s="14" t="s">
        <v>594</v>
      </c>
      <c r="L816" s="14" t="s">
        <v>174</v>
      </c>
      <c r="M816" s="14" t="s">
        <v>175</v>
      </c>
      <c r="N816" s="14" t="s">
        <v>176</v>
      </c>
      <c r="O816" s="15">
        <v>41974</v>
      </c>
      <c r="P816" s="13">
        <v>201412</v>
      </c>
      <c r="Q816" s="13">
        <v>-1</v>
      </c>
      <c r="R816" s="16">
        <v>-35085.519999999997</v>
      </c>
    </row>
    <row r="817" spans="1:18" x14ac:dyDescent="0.25">
      <c r="A817" s="13">
        <v>73514128</v>
      </c>
      <c r="B817" s="14" t="s">
        <v>32</v>
      </c>
      <c r="C817" s="14" t="s">
        <v>180</v>
      </c>
      <c r="D817" s="14" t="s">
        <v>169</v>
      </c>
      <c r="E817" s="14" t="s">
        <v>170</v>
      </c>
      <c r="F817" s="14" t="s">
        <v>546</v>
      </c>
      <c r="G817" s="15">
        <v>39022</v>
      </c>
      <c r="H817" s="15">
        <v>38718</v>
      </c>
      <c r="I817" s="14" t="s">
        <v>50</v>
      </c>
      <c r="J817" s="14" t="s">
        <v>182</v>
      </c>
      <c r="K817" s="14" t="s">
        <v>382</v>
      </c>
      <c r="L817" s="14" t="s">
        <v>174</v>
      </c>
      <c r="M817" s="14" t="s">
        <v>175</v>
      </c>
      <c r="N817" s="14" t="s">
        <v>176</v>
      </c>
      <c r="O817" s="15">
        <v>41974</v>
      </c>
      <c r="P817" s="13">
        <v>201412</v>
      </c>
      <c r="Q817" s="13">
        <v>-1</v>
      </c>
      <c r="R817" s="16">
        <v>-165921.42000000001</v>
      </c>
    </row>
    <row r="818" spans="1:18" x14ac:dyDescent="0.25">
      <c r="A818" s="13">
        <v>73541882</v>
      </c>
      <c r="B818" s="14" t="s">
        <v>32</v>
      </c>
      <c r="C818" s="14" t="s">
        <v>180</v>
      </c>
      <c r="D818" s="14" t="s">
        <v>169</v>
      </c>
      <c r="E818" s="14" t="s">
        <v>170</v>
      </c>
      <c r="F818" s="14" t="s">
        <v>546</v>
      </c>
      <c r="G818" s="15">
        <v>39022</v>
      </c>
      <c r="H818" s="15">
        <v>38718</v>
      </c>
      <c r="I818" s="14" t="s">
        <v>50</v>
      </c>
      <c r="J818" s="14" t="s">
        <v>182</v>
      </c>
      <c r="K818" s="14" t="s">
        <v>595</v>
      </c>
      <c r="L818" s="14" t="s">
        <v>174</v>
      </c>
      <c r="M818" s="14" t="s">
        <v>175</v>
      </c>
      <c r="N818" s="14" t="s">
        <v>176</v>
      </c>
      <c r="O818" s="15">
        <v>41974</v>
      </c>
      <c r="P818" s="13">
        <v>201412</v>
      </c>
      <c r="Q818" s="13">
        <v>-2</v>
      </c>
      <c r="R818" s="16">
        <v>-1268946.4099999999</v>
      </c>
    </row>
    <row r="819" spans="1:18" x14ac:dyDescent="0.25">
      <c r="A819" s="13">
        <v>74175497</v>
      </c>
      <c r="B819" s="14" t="s">
        <v>79</v>
      </c>
      <c r="C819" s="14" t="s">
        <v>168</v>
      </c>
      <c r="D819" s="14" t="s">
        <v>169</v>
      </c>
      <c r="E819" s="14" t="s">
        <v>170</v>
      </c>
      <c r="F819" s="14" t="s">
        <v>201</v>
      </c>
      <c r="G819" s="15">
        <v>32690</v>
      </c>
      <c r="H819" s="15">
        <v>32690</v>
      </c>
      <c r="I819" s="14" t="s">
        <v>99</v>
      </c>
      <c r="J819" s="14" t="s">
        <v>172</v>
      </c>
      <c r="K819" s="14" t="s">
        <v>596</v>
      </c>
      <c r="L819" s="14" t="s">
        <v>174</v>
      </c>
      <c r="M819" s="14" t="s">
        <v>175</v>
      </c>
      <c r="N819" s="14" t="s">
        <v>176</v>
      </c>
      <c r="O819" s="15">
        <v>41974</v>
      </c>
      <c r="P819" s="13">
        <v>201412</v>
      </c>
      <c r="Q819" s="13">
        <v>0</v>
      </c>
      <c r="R819" s="16">
        <v>-3772.12</v>
      </c>
    </row>
    <row r="820" spans="1:18" x14ac:dyDescent="0.25">
      <c r="A820" s="13">
        <v>75634585</v>
      </c>
      <c r="B820" s="14" t="s">
        <v>32</v>
      </c>
      <c r="C820" s="14" t="s">
        <v>180</v>
      </c>
      <c r="D820" s="14" t="s">
        <v>169</v>
      </c>
      <c r="E820" s="14" t="s">
        <v>170</v>
      </c>
      <c r="F820" s="14" t="s">
        <v>546</v>
      </c>
      <c r="G820" s="15">
        <v>38961</v>
      </c>
      <c r="H820" s="15">
        <v>38961</v>
      </c>
      <c r="I820" s="14" t="s">
        <v>50</v>
      </c>
      <c r="J820" s="14" t="s">
        <v>182</v>
      </c>
      <c r="K820" s="14" t="s">
        <v>569</v>
      </c>
      <c r="L820" s="14" t="s">
        <v>174</v>
      </c>
      <c r="M820" s="14" t="s">
        <v>175</v>
      </c>
      <c r="N820" s="14" t="s">
        <v>176</v>
      </c>
      <c r="O820" s="15">
        <v>41974</v>
      </c>
      <c r="P820" s="13">
        <v>201412</v>
      </c>
      <c r="Q820" s="13">
        <v>-1</v>
      </c>
      <c r="R820" s="16">
        <v>-1981814.74</v>
      </c>
    </row>
    <row r="821" spans="1:18" x14ac:dyDescent="0.25">
      <c r="A821" s="13">
        <v>75634588</v>
      </c>
      <c r="B821" s="14" t="s">
        <v>32</v>
      </c>
      <c r="C821" s="14" t="s">
        <v>180</v>
      </c>
      <c r="D821" s="14" t="s">
        <v>169</v>
      </c>
      <c r="E821" s="14" t="s">
        <v>170</v>
      </c>
      <c r="F821" s="14" t="s">
        <v>546</v>
      </c>
      <c r="G821" s="15">
        <v>38961</v>
      </c>
      <c r="H821" s="15">
        <v>38961</v>
      </c>
      <c r="I821" s="14" t="s">
        <v>50</v>
      </c>
      <c r="J821" s="14" t="s">
        <v>182</v>
      </c>
      <c r="K821" s="14" t="s">
        <v>548</v>
      </c>
      <c r="L821" s="14" t="s">
        <v>174</v>
      </c>
      <c r="M821" s="14" t="s">
        <v>175</v>
      </c>
      <c r="N821" s="14" t="s">
        <v>176</v>
      </c>
      <c r="O821" s="15">
        <v>41974</v>
      </c>
      <c r="P821" s="13">
        <v>201412</v>
      </c>
      <c r="Q821" s="13">
        <v>-1</v>
      </c>
      <c r="R821" s="16">
        <v>-35519.96</v>
      </c>
    </row>
    <row r="822" spans="1:18" x14ac:dyDescent="0.25">
      <c r="A822" s="13">
        <v>75634591</v>
      </c>
      <c r="B822" s="14" t="s">
        <v>32</v>
      </c>
      <c r="C822" s="14" t="s">
        <v>180</v>
      </c>
      <c r="D822" s="14" t="s">
        <v>169</v>
      </c>
      <c r="E822" s="14" t="s">
        <v>170</v>
      </c>
      <c r="F822" s="14" t="s">
        <v>546</v>
      </c>
      <c r="G822" s="15">
        <v>38961</v>
      </c>
      <c r="H822" s="15">
        <v>38961</v>
      </c>
      <c r="I822" s="14" t="s">
        <v>50</v>
      </c>
      <c r="J822" s="14" t="s">
        <v>182</v>
      </c>
      <c r="K822" s="14" t="s">
        <v>548</v>
      </c>
      <c r="L822" s="14" t="s">
        <v>174</v>
      </c>
      <c r="M822" s="14" t="s">
        <v>175</v>
      </c>
      <c r="N822" s="14" t="s">
        <v>176</v>
      </c>
      <c r="O822" s="15">
        <v>41974</v>
      </c>
      <c r="P822" s="13">
        <v>201412</v>
      </c>
      <c r="Q822" s="13">
        <v>-1</v>
      </c>
      <c r="R822" s="16">
        <v>-35519.96</v>
      </c>
    </row>
    <row r="823" spans="1:18" x14ac:dyDescent="0.25">
      <c r="A823" s="13">
        <v>75634594</v>
      </c>
      <c r="B823" s="14" t="s">
        <v>32</v>
      </c>
      <c r="C823" s="14" t="s">
        <v>180</v>
      </c>
      <c r="D823" s="14" t="s">
        <v>169</v>
      </c>
      <c r="E823" s="14" t="s">
        <v>170</v>
      </c>
      <c r="F823" s="14" t="s">
        <v>546</v>
      </c>
      <c r="G823" s="15">
        <v>38961</v>
      </c>
      <c r="H823" s="15">
        <v>38961</v>
      </c>
      <c r="I823" s="14" t="s">
        <v>50</v>
      </c>
      <c r="J823" s="14" t="s">
        <v>182</v>
      </c>
      <c r="K823" s="14" t="s">
        <v>548</v>
      </c>
      <c r="L823" s="14" t="s">
        <v>174</v>
      </c>
      <c r="M823" s="14" t="s">
        <v>175</v>
      </c>
      <c r="N823" s="14" t="s">
        <v>176</v>
      </c>
      <c r="O823" s="15">
        <v>41974</v>
      </c>
      <c r="P823" s="13">
        <v>201412</v>
      </c>
      <c r="Q823" s="13">
        <v>-1</v>
      </c>
      <c r="R823" s="16">
        <v>-35519.96</v>
      </c>
    </row>
    <row r="824" spans="1:18" x14ac:dyDescent="0.25">
      <c r="A824" s="13">
        <v>75634597</v>
      </c>
      <c r="B824" s="14" t="s">
        <v>32</v>
      </c>
      <c r="C824" s="14" t="s">
        <v>180</v>
      </c>
      <c r="D824" s="14" t="s">
        <v>169</v>
      </c>
      <c r="E824" s="14" t="s">
        <v>170</v>
      </c>
      <c r="F824" s="14" t="s">
        <v>546</v>
      </c>
      <c r="G824" s="15">
        <v>38961</v>
      </c>
      <c r="H824" s="15">
        <v>38961</v>
      </c>
      <c r="I824" s="14" t="s">
        <v>50</v>
      </c>
      <c r="J824" s="14" t="s">
        <v>182</v>
      </c>
      <c r="K824" s="14" t="s">
        <v>548</v>
      </c>
      <c r="L824" s="14" t="s">
        <v>174</v>
      </c>
      <c r="M824" s="14" t="s">
        <v>175</v>
      </c>
      <c r="N824" s="14" t="s">
        <v>176</v>
      </c>
      <c r="O824" s="15">
        <v>41974</v>
      </c>
      <c r="P824" s="13">
        <v>201412</v>
      </c>
      <c r="Q824" s="13">
        <v>-1</v>
      </c>
      <c r="R824" s="16">
        <v>-35519.96</v>
      </c>
    </row>
    <row r="825" spans="1:18" x14ac:dyDescent="0.25">
      <c r="A825" s="13">
        <v>75634603</v>
      </c>
      <c r="B825" s="14" t="s">
        <v>32</v>
      </c>
      <c r="C825" s="14" t="s">
        <v>180</v>
      </c>
      <c r="D825" s="14" t="s">
        <v>169</v>
      </c>
      <c r="E825" s="14" t="s">
        <v>170</v>
      </c>
      <c r="F825" s="14" t="s">
        <v>546</v>
      </c>
      <c r="G825" s="15">
        <v>38961</v>
      </c>
      <c r="H825" s="15">
        <v>38961</v>
      </c>
      <c r="I825" s="14" t="s">
        <v>50</v>
      </c>
      <c r="J825" s="14" t="s">
        <v>182</v>
      </c>
      <c r="K825" s="14" t="s">
        <v>548</v>
      </c>
      <c r="L825" s="14" t="s">
        <v>174</v>
      </c>
      <c r="M825" s="14" t="s">
        <v>175</v>
      </c>
      <c r="N825" s="14" t="s">
        <v>176</v>
      </c>
      <c r="O825" s="15">
        <v>41974</v>
      </c>
      <c r="P825" s="13">
        <v>201412</v>
      </c>
      <c r="Q825" s="13">
        <v>-1</v>
      </c>
      <c r="R825" s="16">
        <v>-35519.96</v>
      </c>
    </row>
    <row r="826" spans="1:18" x14ac:dyDescent="0.25">
      <c r="A826" s="13">
        <v>75634606</v>
      </c>
      <c r="B826" s="14" t="s">
        <v>32</v>
      </c>
      <c r="C826" s="14" t="s">
        <v>180</v>
      </c>
      <c r="D826" s="14" t="s">
        <v>169</v>
      </c>
      <c r="E826" s="14" t="s">
        <v>170</v>
      </c>
      <c r="F826" s="14" t="s">
        <v>546</v>
      </c>
      <c r="G826" s="15">
        <v>38961</v>
      </c>
      <c r="H826" s="15">
        <v>38961</v>
      </c>
      <c r="I826" s="14" t="s">
        <v>50</v>
      </c>
      <c r="J826" s="14" t="s">
        <v>182</v>
      </c>
      <c r="K826" s="14" t="s">
        <v>548</v>
      </c>
      <c r="L826" s="14" t="s">
        <v>174</v>
      </c>
      <c r="M826" s="14" t="s">
        <v>175</v>
      </c>
      <c r="N826" s="14" t="s">
        <v>176</v>
      </c>
      <c r="O826" s="15">
        <v>41974</v>
      </c>
      <c r="P826" s="13">
        <v>201412</v>
      </c>
      <c r="Q826" s="13">
        <v>-1</v>
      </c>
      <c r="R826" s="16">
        <v>-35519.96</v>
      </c>
    </row>
    <row r="827" spans="1:18" x14ac:dyDescent="0.25">
      <c r="A827" s="13">
        <v>75634609</v>
      </c>
      <c r="B827" s="14" t="s">
        <v>32</v>
      </c>
      <c r="C827" s="14" t="s">
        <v>180</v>
      </c>
      <c r="D827" s="14" t="s">
        <v>169</v>
      </c>
      <c r="E827" s="14" t="s">
        <v>170</v>
      </c>
      <c r="F827" s="14" t="s">
        <v>546</v>
      </c>
      <c r="G827" s="15">
        <v>38961</v>
      </c>
      <c r="H827" s="15">
        <v>38961</v>
      </c>
      <c r="I827" s="14" t="s">
        <v>50</v>
      </c>
      <c r="J827" s="14" t="s">
        <v>182</v>
      </c>
      <c r="K827" s="14" t="s">
        <v>548</v>
      </c>
      <c r="L827" s="14" t="s">
        <v>174</v>
      </c>
      <c r="M827" s="14" t="s">
        <v>175</v>
      </c>
      <c r="N827" s="14" t="s">
        <v>176</v>
      </c>
      <c r="O827" s="15">
        <v>41974</v>
      </c>
      <c r="P827" s="13">
        <v>201412</v>
      </c>
      <c r="Q827" s="13">
        <v>-1</v>
      </c>
      <c r="R827" s="16">
        <v>-35519.96</v>
      </c>
    </row>
    <row r="828" spans="1:18" x14ac:dyDescent="0.25">
      <c r="A828" s="13">
        <v>75634612</v>
      </c>
      <c r="B828" s="14" t="s">
        <v>32</v>
      </c>
      <c r="C828" s="14" t="s">
        <v>180</v>
      </c>
      <c r="D828" s="14" t="s">
        <v>169</v>
      </c>
      <c r="E828" s="14" t="s">
        <v>170</v>
      </c>
      <c r="F828" s="14" t="s">
        <v>546</v>
      </c>
      <c r="G828" s="15">
        <v>38961</v>
      </c>
      <c r="H828" s="15">
        <v>38961</v>
      </c>
      <c r="I828" s="14" t="s">
        <v>50</v>
      </c>
      <c r="J828" s="14" t="s">
        <v>182</v>
      </c>
      <c r="K828" s="14" t="s">
        <v>548</v>
      </c>
      <c r="L828" s="14" t="s">
        <v>174</v>
      </c>
      <c r="M828" s="14" t="s">
        <v>175</v>
      </c>
      <c r="N828" s="14" t="s">
        <v>176</v>
      </c>
      <c r="O828" s="15">
        <v>41974</v>
      </c>
      <c r="P828" s="13">
        <v>201412</v>
      </c>
      <c r="Q828" s="13">
        <v>-1</v>
      </c>
      <c r="R828" s="16">
        <v>-35519.96</v>
      </c>
    </row>
    <row r="829" spans="1:18" x14ac:dyDescent="0.25">
      <c r="A829" s="13">
        <v>75634618</v>
      </c>
      <c r="B829" s="14" t="s">
        <v>32</v>
      </c>
      <c r="C829" s="14" t="s">
        <v>180</v>
      </c>
      <c r="D829" s="14" t="s">
        <v>169</v>
      </c>
      <c r="E829" s="14" t="s">
        <v>170</v>
      </c>
      <c r="F829" s="14" t="s">
        <v>546</v>
      </c>
      <c r="G829" s="15">
        <v>38961</v>
      </c>
      <c r="H829" s="15">
        <v>38961</v>
      </c>
      <c r="I829" s="14" t="s">
        <v>50</v>
      </c>
      <c r="J829" s="14" t="s">
        <v>182</v>
      </c>
      <c r="K829" s="14" t="s">
        <v>548</v>
      </c>
      <c r="L829" s="14" t="s">
        <v>174</v>
      </c>
      <c r="M829" s="14" t="s">
        <v>175</v>
      </c>
      <c r="N829" s="14" t="s">
        <v>176</v>
      </c>
      <c r="O829" s="15">
        <v>41974</v>
      </c>
      <c r="P829" s="13">
        <v>201412</v>
      </c>
      <c r="Q829" s="13">
        <v>-1</v>
      </c>
      <c r="R829" s="16">
        <v>-35519.96</v>
      </c>
    </row>
    <row r="830" spans="1:18" x14ac:dyDescent="0.25">
      <c r="A830" s="13">
        <v>75634621</v>
      </c>
      <c r="B830" s="14" t="s">
        <v>32</v>
      </c>
      <c r="C830" s="14" t="s">
        <v>180</v>
      </c>
      <c r="D830" s="14" t="s">
        <v>169</v>
      </c>
      <c r="E830" s="14" t="s">
        <v>170</v>
      </c>
      <c r="F830" s="14" t="s">
        <v>546</v>
      </c>
      <c r="G830" s="15">
        <v>38961</v>
      </c>
      <c r="H830" s="15">
        <v>38961</v>
      </c>
      <c r="I830" s="14" t="s">
        <v>50</v>
      </c>
      <c r="J830" s="14" t="s">
        <v>182</v>
      </c>
      <c r="K830" s="14" t="s">
        <v>548</v>
      </c>
      <c r="L830" s="14" t="s">
        <v>174</v>
      </c>
      <c r="M830" s="14" t="s">
        <v>175</v>
      </c>
      <c r="N830" s="14" t="s">
        <v>176</v>
      </c>
      <c r="O830" s="15">
        <v>41974</v>
      </c>
      <c r="P830" s="13">
        <v>201412</v>
      </c>
      <c r="Q830" s="13">
        <v>-1</v>
      </c>
      <c r="R830" s="16">
        <v>-35519.96</v>
      </c>
    </row>
    <row r="831" spans="1:18" x14ac:dyDescent="0.25">
      <c r="A831" s="13">
        <v>75634624</v>
      </c>
      <c r="B831" s="14" t="s">
        <v>32</v>
      </c>
      <c r="C831" s="14" t="s">
        <v>180</v>
      </c>
      <c r="D831" s="14" t="s">
        <v>169</v>
      </c>
      <c r="E831" s="14" t="s">
        <v>170</v>
      </c>
      <c r="F831" s="14" t="s">
        <v>546</v>
      </c>
      <c r="G831" s="15">
        <v>38961</v>
      </c>
      <c r="H831" s="15">
        <v>38961</v>
      </c>
      <c r="I831" s="14" t="s">
        <v>50</v>
      </c>
      <c r="J831" s="14" t="s">
        <v>182</v>
      </c>
      <c r="K831" s="14" t="s">
        <v>548</v>
      </c>
      <c r="L831" s="14" t="s">
        <v>174</v>
      </c>
      <c r="M831" s="14" t="s">
        <v>175</v>
      </c>
      <c r="N831" s="14" t="s">
        <v>176</v>
      </c>
      <c r="O831" s="15">
        <v>41974</v>
      </c>
      <c r="P831" s="13">
        <v>201412</v>
      </c>
      <c r="Q831" s="13">
        <v>-1</v>
      </c>
      <c r="R831" s="16">
        <v>-35519.96</v>
      </c>
    </row>
    <row r="832" spans="1:18" x14ac:dyDescent="0.25">
      <c r="A832" s="13">
        <v>75634627</v>
      </c>
      <c r="B832" s="14" t="s">
        <v>32</v>
      </c>
      <c r="C832" s="14" t="s">
        <v>180</v>
      </c>
      <c r="D832" s="14" t="s">
        <v>169</v>
      </c>
      <c r="E832" s="14" t="s">
        <v>170</v>
      </c>
      <c r="F832" s="14" t="s">
        <v>546</v>
      </c>
      <c r="G832" s="15">
        <v>38961</v>
      </c>
      <c r="H832" s="15">
        <v>38961</v>
      </c>
      <c r="I832" s="14" t="s">
        <v>50</v>
      </c>
      <c r="J832" s="14" t="s">
        <v>182</v>
      </c>
      <c r="K832" s="14" t="s">
        <v>548</v>
      </c>
      <c r="L832" s="14" t="s">
        <v>174</v>
      </c>
      <c r="M832" s="14" t="s">
        <v>175</v>
      </c>
      <c r="N832" s="14" t="s">
        <v>176</v>
      </c>
      <c r="O832" s="15">
        <v>41974</v>
      </c>
      <c r="P832" s="13">
        <v>201412</v>
      </c>
      <c r="Q832" s="13">
        <v>-1</v>
      </c>
      <c r="R832" s="16">
        <v>-35519.96</v>
      </c>
    </row>
    <row r="833" spans="1:18" x14ac:dyDescent="0.25">
      <c r="A833" s="13">
        <v>75634630</v>
      </c>
      <c r="B833" s="14" t="s">
        <v>32</v>
      </c>
      <c r="C833" s="14" t="s">
        <v>180</v>
      </c>
      <c r="D833" s="14" t="s">
        <v>169</v>
      </c>
      <c r="E833" s="14" t="s">
        <v>170</v>
      </c>
      <c r="F833" s="14" t="s">
        <v>546</v>
      </c>
      <c r="G833" s="15">
        <v>38961</v>
      </c>
      <c r="H833" s="15">
        <v>38961</v>
      </c>
      <c r="I833" s="14" t="s">
        <v>50</v>
      </c>
      <c r="J833" s="14" t="s">
        <v>182</v>
      </c>
      <c r="K833" s="14" t="s">
        <v>548</v>
      </c>
      <c r="L833" s="14" t="s">
        <v>174</v>
      </c>
      <c r="M833" s="14" t="s">
        <v>175</v>
      </c>
      <c r="N833" s="14" t="s">
        <v>176</v>
      </c>
      <c r="O833" s="15">
        <v>41974</v>
      </c>
      <c r="P833" s="13">
        <v>201412</v>
      </c>
      <c r="Q833" s="13">
        <v>-1</v>
      </c>
      <c r="R833" s="16">
        <v>-35519.96</v>
      </c>
    </row>
    <row r="834" spans="1:18" x14ac:dyDescent="0.25">
      <c r="A834" s="13">
        <v>75634633</v>
      </c>
      <c r="B834" s="14" t="s">
        <v>32</v>
      </c>
      <c r="C834" s="14" t="s">
        <v>180</v>
      </c>
      <c r="D834" s="14" t="s">
        <v>169</v>
      </c>
      <c r="E834" s="14" t="s">
        <v>170</v>
      </c>
      <c r="F834" s="14" t="s">
        <v>546</v>
      </c>
      <c r="G834" s="15">
        <v>38961</v>
      </c>
      <c r="H834" s="15">
        <v>38961</v>
      </c>
      <c r="I834" s="14" t="s">
        <v>50</v>
      </c>
      <c r="J834" s="14" t="s">
        <v>182</v>
      </c>
      <c r="K834" s="14" t="s">
        <v>548</v>
      </c>
      <c r="L834" s="14" t="s">
        <v>174</v>
      </c>
      <c r="M834" s="14" t="s">
        <v>175</v>
      </c>
      <c r="N834" s="14" t="s">
        <v>176</v>
      </c>
      <c r="O834" s="15">
        <v>41974</v>
      </c>
      <c r="P834" s="13">
        <v>201412</v>
      </c>
      <c r="Q834" s="13">
        <v>-1</v>
      </c>
      <c r="R834" s="16">
        <v>-35519.96</v>
      </c>
    </row>
    <row r="835" spans="1:18" x14ac:dyDescent="0.25">
      <c r="A835" s="13">
        <v>75634636</v>
      </c>
      <c r="B835" s="14" t="s">
        <v>32</v>
      </c>
      <c r="C835" s="14" t="s">
        <v>180</v>
      </c>
      <c r="D835" s="14" t="s">
        <v>169</v>
      </c>
      <c r="E835" s="14" t="s">
        <v>170</v>
      </c>
      <c r="F835" s="14" t="s">
        <v>546</v>
      </c>
      <c r="G835" s="15">
        <v>38961</v>
      </c>
      <c r="H835" s="15">
        <v>38961</v>
      </c>
      <c r="I835" s="14" t="s">
        <v>50</v>
      </c>
      <c r="J835" s="14" t="s">
        <v>182</v>
      </c>
      <c r="K835" s="14" t="s">
        <v>548</v>
      </c>
      <c r="L835" s="14" t="s">
        <v>174</v>
      </c>
      <c r="M835" s="14" t="s">
        <v>175</v>
      </c>
      <c r="N835" s="14" t="s">
        <v>176</v>
      </c>
      <c r="O835" s="15">
        <v>41974</v>
      </c>
      <c r="P835" s="13">
        <v>201412</v>
      </c>
      <c r="Q835" s="13">
        <v>-1</v>
      </c>
      <c r="R835" s="16">
        <v>-35519.96</v>
      </c>
    </row>
    <row r="836" spans="1:18" x14ac:dyDescent="0.25">
      <c r="A836" s="13">
        <v>75634639</v>
      </c>
      <c r="B836" s="14" t="s">
        <v>32</v>
      </c>
      <c r="C836" s="14" t="s">
        <v>180</v>
      </c>
      <c r="D836" s="14" t="s">
        <v>169</v>
      </c>
      <c r="E836" s="14" t="s">
        <v>170</v>
      </c>
      <c r="F836" s="14" t="s">
        <v>546</v>
      </c>
      <c r="G836" s="15">
        <v>38961</v>
      </c>
      <c r="H836" s="15">
        <v>38961</v>
      </c>
      <c r="I836" s="14" t="s">
        <v>50</v>
      </c>
      <c r="J836" s="14" t="s">
        <v>182</v>
      </c>
      <c r="K836" s="14" t="s">
        <v>548</v>
      </c>
      <c r="L836" s="14" t="s">
        <v>174</v>
      </c>
      <c r="M836" s="14" t="s">
        <v>175</v>
      </c>
      <c r="N836" s="14" t="s">
        <v>176</v>
      </c>
      <c r="O836" s="15">
        <v>41974</v>
      </c>
      <c r="P836" s="13">
        <v>201412</v>
      </c>
      <c r="Q836" s="13">
        <v>-1</v>
      </c>
      <c r="R836" s="16">
        <v>-35519.9</v>
      </c>
    </row>
    <row r="837" spans="1:18" x14ac:dyDescent="0.25">
      <c r="A837" s="13">
        <v>75634648</v>
      </c>
      <c r="B837" s="14" t="s">
        <v>32</v>
      </c>
      <c r="C837" s="14" t="s">
        <v>180</v>
      </c>
      <c r="D837" s="14" t="s">
        <v>169</v>
      </c>
      <c r="E837" s="14" t="s">
        <v>170</v>
      </c>
      <c r="F837" s="14" t="s">
        <v>546</v>
      </c>
      <c r="G837" s="15">
        <v>38961</v>
      </c>
      <c r="H837" s="15">
        <v>38718</v>
      </c>
      <c r="I837" s="14" t="s">
        <v>50</v>
      </c>
      <c r="J837" s="14" t="s">
        <v>182</v>
      </c>
      <c r="K837" s="14" t="s">
        <v>578</v>
      </c>
      <c r="L837" s="14" t="s">
        <v>174</v>
      </c>
      <c r="M837" s="14" t="s">
        <v>175</v>
      </c>
      <c r="N837" s="14" t="s">
        <v>176</v>
      </c>
      <c r="O837" s="15">
        <v>41974</v>
      </c>
      <c r="P837" s="13">
        <v>201412</v>
      </c>
      <c r="Q837" s="13">
        <v>-1</v>
      </c>
      <c r="R837" s="16">
        <v>-648674.26</v>
      </c>
    </row>
    <row r="838" spans="1:18" x14ac:dyDescent="0.25">
      <c r="A838" s="13">
        <v>75634657</v>
      </c>
      <c r="B838" s="14" t="s">
        <v>32</v>
      </c>
      <c r="C838" s="14" t="s">
        <v>180</v>
      </c>
      <c r="D838" s="14" t="s">
        <v>169</v>
      </c>
      <c r="E838" s="14" t="s">
        <v>170</v>
      </c>
      <c r="F838" s="14" t="s">
        <v>546</v>
      </c>
      <c r="G838" s="15">
        <v>38749</v>
      </c>
      <c r="H838" s="15">
        <v>38687</v>
      </c>
      <c r="I838" s="14" t="s">
        <v>50</v>
      </c>
      <c r="J838" s="14" t="s">
        <v>182</v>
      </c>
      <c r="K838" s="14" t="s">
        <v>550</v>
      </c>
      <c r="L838" s="14" t="s">
        <v>174</v>
      </c>
      <c r="M838" s="14" t="s">
        <v>175</v>
      </c>
      <c r="N838" s="14" t="s">
        <v>176</v>
      </c>
      <c r="O838" s="15">
        <v>41974</v>
      </c>
      <c r="P838" s="13">
        <v>201412</v>
      </c>
      <c r="Q838" s="13">
        <v>-1</v>
      </c>
      <c r="R838" s="16">
        <v>-16392.29</v>
      </c>
    </row>
    <row r="839" spans="1:18" x14ac:dyDescent="0.25">
      <c r="A839" s="13">
        <v>75634660</v>
      </c>
      <c r="B839" s="14" t="s">
        <v>32</v>
      </c>
      <c r="C839" s="14" t="s">
        <v>180</v>
      </c>
      <c r="D839" s="14" t="s">
        <v>169</v>
      </c>
      <c r="E839" s="14" t="s">
        <v>170</v>
      </c>
      <c r="F839" s="14" t="s">
        <v>546</v>
      </c>
      <c r="G839" s="15">
        <v>38749</v>
      </c>
      <c r="H839" s="15">
        <v>38687</v>
      </c>
      <c r="I839" s="14" t="s">
        <v>50</v>
      </c>
      <c r="J839" s="14" t="s">
        <v>182</v>
      </c>
      <c r="K839" s="14" t="s">
        <v>550</v>
      </c>
      <c r="L839" s="14" t="s">
        <v>174</v>
      </c>
      <c r="M839" s="14" t="s">
        <v>175</v>
      </c>
      <c r="N839" s="14" t="s">
        <v>176</v>
      </c>
      <c r="O839" s="15">
        <v>41974</v>
      </c>
      <c r="P839" s="13">
        <v>201412</v>
      </c>
      <c r="Q839" s="13">
        <v>-1</v>
      </c>
      <c r="R839" s="16">
        <v>-16392.28</v>
      </c>
    </row>
    <row r="840" spans="1:18" x14ac:dyDescent="0.25">
      <c r="A840" s="13">
        <v>75634666</v>
      </c>
      <c r="B840" s="14" t="s">
        <v>32</v>
      </c>
      <c r="C840" s="14" t="s">
        <v>180</v>
      </c>
      <c r="D840" s="14" t="s">
        <v>169</v>
      </c>
      <c r="E840" s="14" t="s">
        <v>170</v>
      </c>
      <c r="F840" s="14" t="s">
        <v>546</v>
      </c>
      <c r="G840" s="15">
        <v>38749</v>
      </c>
      <c r="H840" s="15">
        <v>38687</v>
      </c>
      <c r="I840" s="14" t="s">
        <v>50</v>
      </c>
      <c r="J840" s="14" t="s">
        <v>182</v>
      </c>
      <c r="K840" s="14" t="s">
        <v>550</v>
      </c>
      <c r="L840" s="14" t="s">
        <v>174</v>
      </c>
      <c r="M840" s="14" t="s">
        <v>175</v>
      </c>
      <c r="N840" s="14" t="s">
        <v>176</v>
      </c>
      <c r="O840" s="15">
        <v>41974</v>
      </c>
      <c r="P840" s="13">
        <v>201412</v>
      </c>
      <c r="Q840" s="13">
        <v>-1</v>
      </c>
      <c r="R840" s="16">
        <v>-16392.29</v>
      </c>
    </row>
    <row r="841" spans="1:18" x14ac:dyDescent="0.25">
      <c r="A841" s="13">
        <v>75634669</v>
      </c>
      <c r="B841" s="14" t="s">
        <v>32</v>
      </c>
      <c r="C841" s="14" t="s">
        <v>180</v>
      </c>
      <c r="D841" s="14" t="s">
        <v>169</v>
      </c>
      <c r="E841" s="14" t="s">
        <v>170</v>
      </c>
      <c r="F841" s="14" t="s">
        <v>546</v>
      </c>
      <c r="G841" s="15">
        <v>38749</v>
      </c>
      <c r="H841" s="15">
        <v>38687</v>
      </c>
      <c r="I841" s="14" t="s">
        <v>50</v>
      </c>
      <c r="J841" s="14" t="s">
        <v>182</v>
      </c>
      <c r="K841" s="14" t="s">
        <v>550</v>
      </c>
      <c r="L841" s="14" t="s">
        <v>174</v>
      </c>
      <c r="M841" s="14" t="s">
        <v>175</v>
      </c>
      <c r="N841" s="14" t="s">
        <v>176</v>
      </c>
      <c r="O841" s="15">
        <v>41974</v>
      </c>
      <c r="P841" s="13">
        <v>201412</v>
      </c>
      <c r="Q841" s="13">
        <v>-1</v>
      </c>
      <c r="R841" s="16">
        <v>-16392.29</v>
      </c>
    </row>
    <row r="842" spans="1:18" x14ac:dyDescent="0.25">
      <c r="A842" s="13">
        <v>75634672</v>
      </c>
      <c r="B842" s="14" t="s">
        <v>32</v>
      </c>
      <c r="C842" s="14" t="s">
        <v>180</v>
      </c>
      <c r="D842" s="14" t="s">
        <v>169</v>
      </c>
      <c r="E842" s="14" t="s">
        <v>170</v>
      </c>
      <c r="F842" s="14" t="s">
        <v>546</v>
      </c>
      <c r="G842" s="15">
        <v>38749</v>
      </c>
      <c r="H842" s="15">
        <v>38687</v>
      </c>
      <c r="I842" s="14" t="s">
        <v>50</v>
      </c>
      <c r="J842" s="14" t="s">
        <v>182</v>
      </c>
      <c r="K842" s="14" t="s">
        <v>550</v>
      </c>
      <c r="L842" s="14" t="s">
        <v>174</v>
      </c>
      <c r="M842" s="14" t="s">
        <v>175</v>
      </c>
      <c r="N842" s="14" t="s">
        <v>176</v>
      </c>
      <c r="O842" s="15">
        <v>41974</v>
      </c>
      <c r="P842" s="13">
        <v>201412</v>
      </c>
      <c r="Q842" s="13">
        <v>-1</v>
      </c>
      <c r="R842" s="16">
        <v>-16392.29</v>
      </c>
    </row>
    <row r="843" spans="1:18" x14ac:dyDescent="0.25">
      <c r="A843" s="13">
        <v>75634675</v>
      </c>
      <c r="B843" s="14" t="s">
        <v>32</v>
      </c>
      <c r="C843" s="14" t="s">
        <v>180</v>
      </c>
      <c r="D843" s="14" t="s">
        <v>169</v>
      </c>
      <c r="E843" s="14" t="s">
        <v>170</v>
      </c>
      <c r="F843" s="14" t="s">
        <v>546</v>
      </c>
      <c r="G843" s="15">
        <v>38749</v>
      </c>
      <c r="H843" s="15">
        <v>38687</v>
      </c>
      <c r="I843" s="14" t="s">
        <v>50</v>
      </c>
      <c r="J843" s="14" t="s">
        <v>182</v>
      </c>
      <c r="K843" s="14" t="s">
        <v>550</v>
      </c>
      <c r="L843" s="14" t="s">
        <v>174</v>
      </c>
      <c r="M843" s="14" t="s">
        <v>175</v>
      </c>
      <c r="N843" s="14" t="s">
        <v>176</v>
      </c>
      <c r="O843" s="15">
        <v>41974</v>
      </c>
      <c r="P843" s="13">
        <v>201412</v>
      </c>
      <c r="Q843" s="13">
        <v>-1</v>
      </c>
      <c r="R843" s="16">
        <v>-16392.29</v>
      </c>
    </row>
    <row r="844" spans="1:18" x14ac:dyDescent="0.25">
      <c r="A844" s="13">
        <v>75634678</v>
      </c>
      <c r="B844" s="14" t="s">
        <v>32</v>
      </c>
      <c r="C844" s="14" t="s">
        <v>180</v>
      </c>
      <c r="D844" s="14" t="s">
        <v>169</v>
      </c>
      <c r="E844" s="14" t="s">
        <v>170</v>
      </c>
      <c r="F844" s="14" t="s">
        <v>546</v>
      </c>
      <c r="G844" s="15">
        <v>38749</v>
      </c>
      <c r="H844" s="15">
        <v>38687</v>
      </c>
      <c r="I844" s="14" t="s">
        <v>50</v>
      </c>
      <c r="J844" s="14" t="s">
        <v>182</v>
      </c>
      <c r="K844" s="14" t="s">
        <v>550</v>
      </c>
      <c r="L844" s="14" t="s">
        <v>174</v>
      </c>
      <c r="M844" s="14" t="s">
        <v>175</v>
      </c>
      <c r="N844" s="14" t="s">
        <v>176</v>
      </c>
      <c r="O844" s="15">
        <v>41974</v>
      </c>
      <c r="P844" s="13">
        <v>201412</v>
      </c>
      <c r="Q844" s="13">
        <v>-1</v>
      </c>
      <c r="R844" s="16">
        <v>-16392.29</v>
      </c>
    </row>
    <row r="845" spans="1:18" x14ac:dyDescent="0.25">
      <c r="A845" s="13">
        <v>75634681</v>
      </c>
      <c r="B845" s="14" t="s">
        <v>32</v>
      </c>
      <c r="C845" s="14" t="s">
        <v>180</v>
      </c>
      <c r="D845" s="14" t="s">
        <v>169</v>
      </c>
      <c r="E845" s="14" t="s">
        <v>170</v>
      </c>
      <c r="F845" s="14" t="s">
        <v>546</v>
      </c>
      <c r="G845" s="15">
        <v>38749</v>
      </c>
      <c r="H845" s="15">
        <v>38687</v>
      </c>
      <c r="I845" s="14" t="s">
        <v>50</v>
      </c>
      <c r="J845" s="14" t="s">
        <v>182</v>
      </c>
      <c r="K845" s="14" t="s">
        <v>550</v>
      </c>
      <c r="L845" s="14" t="s">
        <v>174</v>
      </c>
      <c r="M845" s="14" t="s">
        <v>175</v>
      </c>
      <c r="N845" s="14" t="s">
        <v>176</v>
      </c>
      <c r="O845" s="15">
        <v>41974</v>
      </c>
      <c r="P845" s="13">
        <v>201412</v>
      </c>
      <c r="Q845" s="13">
        <v>-1</v>
      </c>
      <c r="R845" s="16">
        <v>-16392.29</v>
      </c>
    </row>
    <row r="846" spans="1:18" x14ac:dyDescent="0.25">
      <c r="A846" s="13">
        <v>75634684</v>
      </c>
      <c r="B846" s="14" t="s">
        <v>32</v>
      </c>
      <c r="C846" s="14" t="s">
        <v>180</v>
      </c>
      <c r="D846" s="14" t="s">
        <v>169</v>
      </c>
      <c r="E846" s="14" t="s">
        <v>170</v>
      </c>
      <c r="F846" s="14" t="s">
        <v>546</v>
      </c>
      <c r="G846" s="15">
        <v>38749</v>
      </c>
      <c r="H846" s="15">
        <v>38687</v>
      </c>
      <c r="I846" s="14" t="s">
        <v>50</v>
      </c>
      <c r="J846" s="14" t="s">
        <v>182</v>
      </c>
      <c r="K846" s="14" t="s">
        <v>550</v>
      </c>
      <c r="L846" s="14" t="s">
        <v>174</v>
      </c>
      <c r="M846" s="14" t="s">
        <v>175</v>
      </c>
      <c r="N846" s="14" t="s">
        <v>176</v>
      </c>
      <c r="O846" s="15">
        <v>41974</v>
      </c>
      <c r="P846" s="13">
        <v>201412</v>
      </c>
      <c r="Q846" s="13">
        <v>-1</v>
      </c>
      <c r="R846" s="16">
        <v>-16392.29</v>
      </c>
    </row>
    <row r="847" spans="1:18" x14ac:dyDescent="0.25">
      <c r="A847" s="13">
        <v>75634687</v>
      </c>
      <c r="B847" s="14" t="s">
        <v>32</v>
      </c>
      <c r="C847" s="14" t="s">
        <v>180</v>
      </c>
      <c r="D847" s="14" t="s">
        <v>169</v>
      </c>
      <c r="E847" s="14" t="s">
        <v>170</v>
      </c>
      <c r="F847" s="14" t="s">
        <v>546</v>
      </c>
      <c r="G847" s="15">
        <v>38749</v>
      </c>
      <c r="H847" s="15">
        <v>38687</v>
      </c>
      <c r="I847" s="14" t="s">
        <v>50</v>
      </c>
      <c r="J847" s="14" t="s">
        <v>182</v>
      </c>
      <c r="K847" s="14" t="s">
        <v>550</v>
      </c>
      <c r="L847" s="14" t="s">
        <v>174</v>
      </c>
      <c r="M847" s="14" t="s">
        <v>175</v>
      </c>
      <c r="N847" s="14" t="s">
        <v>176</v>
      </c>
      <c r="O847" s="15">
        <v>41974</v>
      </c>
      <c r="P847" s="13">
        <v>201412</v>
      </c>
      <c r="Q847" s="13">
        <v>-1</v>
      </c>
      <c r="R847" s="16">
        <v>-16392.29</v>
      </c>
    </row>
    <row r="848" spans="1:18" x14ac:dyDescent="0.25">
      <c r="A848" s="13">
        <v>75634690</v>
      </c>
      <c r="B848" s="14" t="s">
        <v>32</v>
      </c>
      <c r="C848" s="14" t="s">
        <v>180</v>
      </c>
      <c r="D848" s="14" t="s">
        <v>169</v>
      </c>
      <c r="E848" s="14" t="s">
        <v>170</v>
      </c>
      <c r="F848" s="14" t="s">
        <v>546</v>
      </c>
      <c r="G848" s="15">
        <v>38749</v>
      </c>
      <c r="H848" s="15">
        <v>38687</v>
      </c>
      <c r="I848" s="14" t="s">
        <v>50</v>
      </c>
      <c r="J848" s="14" t="s">
        <v>182</v>
      </c>
      <c r="K848" s="14" t="s">
        <v>550</v>
      </c>
      <c r="L848" s="14" t="s">
        <v>174</v>
      </c>
      <c r="M848" s="14" t="s">
        <v>175</v>
      </c>
      <c r="N848" s="14" t="s">
        <v>176</v>
      </c>
      <c r="O848" s="15">
        <v>41974</v>
      </c>
      <c r="P848" s="13">
        <v>201412</v>
      </c>
      <c r="Q848" s="13">
        <v>-1</v>
      </c>
      <c r="R848" s="16">
        <v>-16392.29</v>
      </c>
    </row>
    <row r="849" spans="1:18" x14ac:dyDescent="0.25">
      <c r="A849" s="13">
        <v>75634693</v>
      </c>
      <c r="B849" s="14" t="s">
        <v>32</v>
      </c>
      <c r="C849" s="14" t="s">
        <v>180</v>
      </c>
      <c r="D849" s="14" t="s">
        <v>169</v>
      </c>
      <c r="E849" s="14" t="s">
        <v>170</v>
      </c>
      <c r="F849" s="14" t="s">
        <v>546</v>
      </c>
      <c r="G849" s="15">
        <v>38749</v>
      </c>
      <c r="H849" s="15">
        <v>38687</v>
      </c>
      <c r="I849" s="14" t="s">
        <v>50</v>
      </c>
      <c r="J849" s="14" t="s">
        <v>182</v>
      </c>
      <c r="K849" s="14" t="s">
        <v>550</v>
      </c>
      <c r="L849" s="14" t="s">
        <v>174</v>
      </c>
      <c r="M849" s="14" t="s">
        <v>175</v>
      </c>
      <c r="N849" s="14" t="s">
        <v>176</v>
      </c>
      <c r="O849" s="15">
        <v>41974</v>
      </c>
      <c r="P849" s="13">
        <v>201412</v>
      </c>
      <c r="Q849" s="13">
        <v>-1</v>
      </c>
      <c r="R849" s="16">
        <v>-16392.29</v>
      </c>
    </row>
    <row r="850" spans="1:18" x14ac:dyDescent="0.25">
      <c r="A850" s="13">
        <v>75634696</v>
      </c>
      <c r="B850" s="14" t="s">
        <v>32</v>
      </c>
      <c r="C850" s="14" t="s">
        <v>180</v>
      </c>
      <c r="D850" s="14" t="s">
        <v>169</v>
      </c>
      <c r="E850" s="14" t="s">
        <v>170</v>
      </c>
      <c r="F850" s="14" t="s">
        <v>546</v>
      </c>
      <c r="G850" s="15">
        <v>38749</v>
      </c>
      <c r="H850" s="15">
        <v>38687</v>
      </c>
      <c r="I850" s="14" t="s">
        <v>50</v>
      </c>
      <c r="J850" s="14" t="s">
        <v>182</v>
      </c>
      <c r="K850" s="14" t="s">
        <v>550</v>
      </c>
      <c r="L850" s="14" t="s">
        <v>174</v>
      </c>
      <c r="M850" s="14" t="s">
        <v>175</v>
      </c>
      <c r="N850" s="14" t="s">
        <v>176</v>
      </c>
      <c r="O850" s="15">
        <v>41974</v>
      </c>
      <c r="P850" s="13">
        <v>201412</v>
      </c>
      <c r="Q850" s="13">
        <v>-1</v>
      </c>
      <c r="R850" s="16">
        <v>-16392.29</v>
      </c>
    </row>
    <row r="851" spans="1:18" x14ac:dyDescent="0.25">
      <c r="A851" s="13">
        <v>75634699</v>
      </c>
      <c r="B851" s="14" t="s">
        <v>32</v>
      </c>
      <c r="C851" s="14" t="s">
        <v>180</v>
      </c>
      <c r="D851" s="14" t="s">
        <v>169</v>
      </c>
      <c r="E851" s="14" t="s">
        <v>170</v>
      </c>
      <c r="F851" s="14" t="s">
        <v>546</v>
      </c>
      <c r="G851" s="15">
        <v>38749</v>
      </c>
      <c r="H851" s="15">
        <v>38687</v>
      </c>
      <c r="I851" s="14" t="s">
        <v>50</v>
      </c>
      <c r="J851" s="14" t="s">
        <v>182</v>
      </c>
      <c r="K851" s="14" t="s">
        <v>550</v>
      </c>
      <c r="L851" s="14" t="s">
        <v>174</v>
      </c>
      <c r="M851" s="14" t="s">
        <v>175</v>
      </c>
      <c r="N851" s="14" t="s">
        <v>176</v>
      </c>
      <c r="O851" s="15">
        <v>41974</v>
      </c>
      <c r="P851" s="13">
        <v>201412</v>
      </c>
      <c r="Q851" s="13">
        <v>-1</v>
      </c>
      <c r="R851" s="16">
        <v>-16392.29</v>
      </c>
    </row>
    <row r="852" spans="1:18" x14ac:dyDescent="0.25">
      <c r="A852" s="13">
        <v>75634702</v>
      </c>
      <c r="B852" s="14" t="s">
        <v>32</v>
      </c>
      <c r="C852" s="14" t="s">
        <v>180</v>
      </c>
      <c r="D852" s="14" t="s">
        <v>169</v>
      </c>
      <c r="E852" s="14" t="s">
        <v>170</v>
      </c>
      <c r="F852" s="14" t="s">
        <v>546</v>
      </c>
      <c r="G852" s="15">
        <v>38749</v>
      </c>
      <c r="H852" s="15">
        <v>38687</v>
      </c>
      <c r="I852" s="14" t="s">
        <v>50</v>
      </c>
      <c r="J852" s="14" t="s">
        <v>182</v>
      </c>
      <c r="K852" s="14" t="s">
        <v>550</v>
      </c>
      <c r="L852" s="14" t="s">
        <v>174</v>
      </c>
      <c r="M852" s="14" t="s">
        <v>175</v>
      </c>
      <c r="N852" s="14" t="s">
        <v>176</v>
      </c>
      <c r="O852" s="15">
        <v>41974</v>
      </c>
      <c r="P852" s="13">
        <v>201412</v>
      </c>
      <c r="Q852" s="13">
        <v>-1</v>
      </c>
      <c r="R852" s="16">
        <v>-16392.29</v>
      </c>
    </row>
    <row r="853" spans="1:18" x14ac:dyDescent="0.25">
      <c r="A853" s="13">
        <v>75634705</v>
      </c>
      <c r="B853" s="14" t="s">
        <v>32</v>
      </c>
      <c r="C853" s="14" t="s">
        <v>180</v>
      </c>
      <c r="D853" s="14" t="s">
        <v>169</v>
      </c>
      <c r="E853" s="14" t="s">
        <v>170</v>
      </c>
      <c r="F853" s="14" t="s">
        <v>546</v>
      </c>
      <c r="G853" s="15">
        <v>38749</v>
      </c>
      <c r="H853" s="15">
        <v>38687</v>
      </c>
      <c r="I853" s="14" t="s">
        <v>50</v>
      </c>
      <c r="J853" s="14" t="s">
        <v>182</v>
      </c>
      <c r="K853" s="14" t="s">
        <v>550</v>
      </c>
      <c r="L853" s="14" t="s">
        <v>174</v>
      </c>
      <c r="M853" s="14" t="s">
        <v>175</v>
      </c>
      <c r="N853" s="14" t="s">
        <v>176</v>
      </c>
      <c r="O853" s="15">
        <v>41974</v>
      </c>
      <c r="P853" s="13">
        <v>201412</v>
      </c>
      <c r="Q853" s="13">
        <v>-1</v>
      </c>
      <c r="R853" s="16">
        <v>-16392.27</v>
      </c>
    </row>
    <row r="854" spans="1:18" x14ac:dyDescent="0.25">
      <c r="A854" s="13">
        <v>76712963</v>
      </c>
      <c r="B854" s="14" t="s">
        <v>32</v>
      </c>
      <c r="C854" s="14" t="s">
        <v>180</v>
      </c>
      <c r="D854" s="14" t="s">
        <v>169</v>
      </c>
      <c r="E854" s="14" t="s">
        <v>170</v>
      </c>
      <c r="F854" s="14" t="s">
        <v>546</v>
      </c>
      <c r="G854" s="15">
        <v>39022</v>
      </c>
      <c r="H854" s="15">
        <v>38718</v>
      </c>
      <c r="I854" s="14" t="s">
        <v>50</v>
      </c>
      <c r="J854" s="14" t="s">
        <v>182</v>
      </c>
      <c r="K854" s="14" t="s">
        <v>326</v>
      </c>
      <c r="L854" s="14" t="s">
        <v>174</v>
      </c>
      <c r="M854" s="14" t="s">
        <v>175</v>
      </c>
      <c r="N854" s="14" t="s">
        <v>176</v>
      </c>
      <c r="O854" s="15">
        <v>41974</v>
      </c>
      <c r="P854" s="13">
        <v>201412</v>
      </c>
      <c r="Q854" s="13">
        <v>-1</v>
      </c>
      <c r="R854" s="16">
        <v>-191246</v>
      </c>
    </row>
    <row r="855" spans="1:18" x14ac:dyDescent="0.25">
      <c r="A855" s="13">
        <v>76712997</v>
      </c>
      <c r="B855" s="14" t="s">
        <v>32</v>
      </c>
      <c r="C855" s="14" t="s">
        <v>180</v>
      </c>
      <c r="D855" s="14" t="s">
        <v>169</v>
      </c>
      <c r="E855" s="14" t="s">
        <v>170</v>
      </c>
      <c r="F855" s="14" t="s">
        <v>546</v>
      </c>
      <c r="G855" s="15">
        <v>39022</v>
      </c>
      <c r="H855" s="15">
        <v>38718</v>
      </c>
      <c r="I855" s="14" t="s">
        <v>50</v>
      </c>
      <c r="J855" s="14" t="s">
        <v>182</v>
      </c>
      <c r="K855" s="14" t="s">
        <v>327</v>
      </c>
      <c r="L855" s="14" t="s">
        <v>174</v>
      </c>
      <c r="M855" s="14" t="s">
        <v>175</v>
      </c>
      <c r="N855" s="14" t="s">
        <v>176</v>
      </c>
      <c r="O855" s="15">
        <v>41974</v>
      </c>
      <c r="P855" s="13">
        <v>201412</v>
      </c>
      <c r="Q855" s="13">
        <v>-1</v>
      </c>
      <c r="R855" s="16">
        <v>-267082.88</v>
      </c>
    </row>
    <row r="856" spans="1:18" x14ac:dyDescent="0.25">
      <c r="A856" s="13">
        <v>76712998</v>
      </c>
      <c r="B856" s="14" t="s">
        <v>32</v>
      </c>
      <c r="C856" s="14" t="s">
        <v>180</v>
      </c>
      <c r="D856" s="14" t="s">
        <v>169</v>
      </c>
      <c r="E856" s="14" t="s">
        <v>170</v>
      </c>
      <c r="F856" s="14" t="s">
        <v>546</v>
      </c>
      <c r="G856" s="15">
        <v>39022</v>
      </c>
      <c r="H856" s="15">
        <v>38718</v>
      </c>
      <c r="I856" s="14" t="s">
        <v>50</v>
      </c>
      <c r="J856" s="14" t="s">
        <v>182</v>
      </c>
      <c r="K856" s="14" t="s">
        <v>329</v>
      </c>
      <c r="L856" s="14" t="s">
        <v>174</v>
      </c>
      <c r="M856" s="14" t="s">
        <v>175</v>
      </c>
      <c r="N856" s="14" t="s">
        <v>176</v>
      </c>
      <c r="O856" s="15">
        <v>41974</v>
      </c>
      <c r="P856" s="13">
        <v>201412</v>
      </c>
      <c r="Q856" s="13">
        <v>-1</v>
      </c>
      <c r="R856" s="16">
        <v>-534171.57999999996</v>
      </c>
    </row>
    <row r="857" spans="1:18" x14ac:dyDescent="0.25">
      <c r="A857" s="13">
        <v>76712999</v>
      </c>
      <c r="B857" s="14" t="s">
        <v>32</v>
      </c>
      <c r="C857" s="14" t="s">
        <v>180</v>
      </c>
      <c r="D857" s="14" t="s">
        <v>169</v>
      </c>
      <c r="E857" s="14" t="s">
        <v>170</v>
      </c>
      <c r="F857" s="14" t="s">
        <v>546</v>
      </c>
      <c r="G857" s="15">
        <v>39022</v>
      </c>
      <c r="H857" s="15">
        <v>38718</v>
      </c>
      <c r="I857" s="14" t="s">
        <v>50</v>
      </c>
      <c r="J857" s="14" t="s">
        <v>182</v>
      </c>
      <c r="K857" s="14" t="s">
        <v>330</v>
      </c>
      <c r="L857" s="14" t="s">
        <v>174</v>
      </c>
      <c r="M857" s="14" t="s">
        <v>175</v>
      </c>
      <c r="N857" s="14" t="s">
        <v>176</v>
      </c>
      <c r="O857" s="15">
        <v>41974</v>
      </c>
      <c r="P857" s="13">
        <v>201412</v>
      </c>
      <c r="Q857" s="13">
        <v>-1</v>
      </c>
      <c r="R857" s="16">
        <v>-801254.45</v>
      </c>
    </row>
    <row r="858" spans="1:18" x14ac:dyDescent="0.25">
      <c r="A858" s="13">
        <v>76713623</v>
      </c>
      <c r="B858" s="14" t="s">
        <v>32</v>
      </c>
      <c r="C858" s="14" t="s">
        <v>180</v>
      </c>
      <c r="D858" s="14" t="s">
        <v>169</v>
      </c>
      <c r="E858" s="14" t="s">
        <v>170</v>
      </c>
      <c r="F858" s="14" t="s">
        <v>546</v>
      </c>
      <c r="G858" s="15">
        <v>39022</v>
      </c>
      <c r="H858" s="15">
        <v>38718</v>
      </c>
      <c r="I858" s="14" t="s">
        <v>50</v>
      </c>
      <c r="J858" s="14" t="s">
        <v>182</v>
      </c>
      <c r="K858" s="14" t="s">
        <v>597</v>
      </c>
      <c r="L858" s="14" t="s">
        <v>174</v>
      </c>
      <c r="M858" s="14" t="s">
        <v>175</v>
      </c>
      <c r="N858" s="14" t="s">
        <v>176</v>
      </c>
      <c r="O858" s="15">
        <v>41974</v>
      </c>
      <c r="P858" s="13">
        <v>201412</v>
      </c>
      <c r="Q858" s="13">
        <v>-3</v>
      </c>
      <c r="R858" s="16">
        <v>-59691.49</v>
      </c>
    </row>
    <row r="859" spans="1:18" x14ac:dyDescent="0.25">
      <c r="A859" s="13">
        <v>76713676</v>
      </c>
      <c r="B859" s="14" t="s">
        <v>32</v>
      </c>
      <c r="C859" s="14" t="s">
        <v>180</v>
      </c>
      <c r="D859" s="14" t="s">
        <v>169</v>
      </c>
      <c r="E859" s="14" t="s">
        <v>170</v>
      </c>
      <c r="F859" s="14" t="s">
        <v>546</v>
      </c>
      <c r="G859" s="15">
        <v>39022</v>
      </c>
      <c r="H859" s="15">
        <v>38718</v>
      </c>
      <c r="I859" s="14" t="s">
        <v>50</v>
      </c>
      <c r="J859" s="14" t="s">
        <v>182</v>
      </c>
      <c r="K859" s="14" t="s">
        <v>598</v>
      </c>
      <c r="L859" s="14" t="s">
        <v>174</v>
      </c>
      <c r="M859" s="14" t="s">
        <v>175</v>
      </c>
      <c r="N859" s="14" t="s">
        <v>176</v>
      </c>
      <c r="O859" s="15">
        <v>41974</v>
      </c>
      <c r="P859" s="13">
        <v>201412</v>
      </c>
      <c r="Q859" s="13">
        <v>-5</v>
      </c>
      <c r="R859" s="16">
        <v>-44484.59</v>
      </c>
    </row>
    <row r="860" spans="1:18" x14ac:dyDescent="0.25">
      <c r="A860" s="13">
        <v>76713677</v>
      </c>
      <c r="B860" s="14" t="s">
        <v>32</v>
      </c>
      <c r="C860" s="14" t="s">
        <v>180</v>
      </c>
      <c r="D860" s="14" t="s">
        <v>169</v>
      </c>
      <c r="E860" s="14" t="s">
        <v>170</v>
      </c>
      <c r="F860" s="14" t="s">
        <v>546</v>
      </c>
      <c r="G860" s="15">
        <v>39022</v>
      </c>
      <c r="H860" s="15">
        <v>38718</v>
      </c>
      <c r="I860" s="14" t="s">
        <v>50</v>
      </c>
      <c r="J860" s="14" t="s">
        <v>182</v>
      </c>
      <c r="K860" s="14" t="s">
        <v>599</v>
      </c>
      <c r="L860" s="14" t="s">
        <v>174</v>
      </c>
      <c r="M860" s="14" t="s">
        <v>175</v>
      </c>
      <c r="N860" s="14" t="s">
        <v>176</v>
      </c>
      <c r="O860" s="15">
        <v>41974</v>
      </c>
      <c r="P860" s="13">
        <v>201412</v>
      </c>
      <c r="Q860" s="13">
        <v>-1</v>
      </c>
      <c r="R860" s="16">
        <v>-89539.45</v>
      </c>
    </row>
    <row r="861" spans="1:18" x14ac:dyDescent="0.25">
      <c r="A861" s="13">
        <v>76713678</v>
      </c>
      <c r="B861" s="14" t="s">
        <v>32</v>
      </c>
      <c r="C861" s="14" t="s">
        <v>180</v>
      </c>
      <c r="D861" s="14" t="s">
        <v>169</v>
      </c>
      <c r="E861" s="14" t="s">
        <v>170</v>
      </c>
      <c r="F861" s="14" t="s">
        <v>546</v>
      </c>
      <c r="G861" s="15">
        <v>39022</v>
      </c>
      <c r="H861" s="15">
        <v>38718</v>
      </c>
      <c r="I861" s="14" t="s">
        <v>50</v>
      </c>
      <c r="J861" s="14" t="s">
        <v>182</v>
      </c>
      <c r="K861" s="14" t="s">
        <v>600</v>
      </c>
      <c r="L861" s="14" t="s">
        <v>174</v>
      </c>
      <c r="M861" s="14" t="s">
        <v>175</v>
      </c>
      <c r="N861" s="14" t="s">
        <v>176</v>
      </c>
      <c r="O861" s="15">
        <v>41974</v>
      </c>
      <c r="P861" s="13">
        <v>201412</v>
      </c>
      <c r="Q861" s="13">
        <v>-1</v>
      </c>
      <c r="R861" s="16">
        <v>-36160.19</v>
      </c>
    </row>
    <row r="862" spans="1:18" x14ac:dyDescent="0.25">
      <c r="A862" s="13">
        <v>76713679</v>
      </c>
      <c r="B862" s="14" t="s">
        <v>32</v>
      </c>
      <c r="C862" s="14" t="s">
        <v>180</v>
      </c>
      <c r="D862" s="14" t="s">
        <v>169</v>
      </c>
      <c r="E862" s="14" t="s">
        <v>170</v>
      </c>
      <c r="F862" s="14" t="s">
        <v>546</v>
      </c>
      <c r="G862" s="15">
        <v>39022</v>
      </c>
      <c r="H862" s="15">
        <v>38718</v>
      </c>
      <c r="I862" s="14" t="s">
        <v>50</v>
      </c>
      <c r="J862" s="14" t="s">
        <v>182</v>
      </c>
      <c r="K862" s="14" t="s">
        <v>601</v>
      </c>
      <c r="L862" s="14" t="s">
        <v>174</v>
      </c>
      <c r="M862" s="14" t="s">
        <v>175</v>
      </c>
      <c r="N862" s="14" t="s">
        <v>176</v>
      </c>
      <c r="O862" s="15">
        <v>41974</v>
      </c>
      <c r="P862" s="13">
        <v>201412</v>
      </c>
      <c r="Q862" s="13">
        <v>-8</v>
      </c>
      <c r="R862" s="16">
        <v>-12575.32</v>
      </c>
    </row>
    <row r="863" spans="1:18" x14ac:dyDescent="0.25">
      <c r="A863" s="13">
        <v>76713680</v>
      </c>
      <c r="B863" s="14" t="s">
        <v>32</v>
      </c>
      <c r="C863" s="14" t="s">
        <v>180</v>
      </c>
      <c r="D863" s="14" t="s">
        <v>169</v>
      </c>
      <c r="E863" s="14" t="s">
        <v>170</v>
      </c>
      <c r="F863" s="14" t="s">
        <v>546</v>
      </c>
      <c r="G863" s="15">
        <v>39022</v>
      </c>
      <c r="H863" s="15">
        <v>38718</v>
      </c>
      <c r="I863" s="14" t="s">
        <v>50</v>
      </c>
      <c r="J863" s="14" t="s">
        <v>182</v>
      </c>
      <c r="K863" s="14" t="s">
        <v>602</v>
      </c>
      <c r="L863" s="14" t="s">
        <v>174</v>
      </c>
      <c r="M863" s="14" t="s">
        <v>175</v>
      </c>
      <c r="N863" s="14" t="s">
        <v>176</v>
      </c>
      <c r="O863" s="15">
        <v>41974</v>
      </c>
      <c r="P863" s="13">
        <v>201412</v>
      </c>
      <c r="Q863" s="13">
        <v>-2</v>
      </c>
      <c r="R863" s="16">
        <v>-44770.29</v>
      </c>
    </row>
    <row r="864" spans="1:18" x14ac:dyDescent="0.25">
      <c r="A864" s="13">
        <v>76713681</v>
      </c>
      <c r="B864" s="14" t="s">
        <v>32</v>
      </c>
      <c r="C864" s="14" t="s">
        <v>180</v>
      </c>
      <c r="D864" s="14" t="s">
        <v>169</v>
      </c>
      <c r="E864" s="14" t="s">
        <v>170</v>
      </c>
      <c r="F864" s="14" t="s">
        <v>546</v>
      </c>
      <c r="G864" s="15">
        <v>39022</v>
      </c>
      <c r="H864" s="15">
        <v>38718</v>
      </c>
      <c r="I864" s="14" t="s">
        <v>50</v>
      </c>
      <c r="J864" s="14" t="s">
        <v>182</v>
      </c>
      <c r="K864" s="14" t="s">
        <v>603</v>
      </c>
      <c r="L864" s="14" t="s">
        <v>174</v>
      </c>
      <c r="M864" s="14" t="s">
        <v>175</v>
      </c>
      <c r="N864" s="14" t="s">
        <v>176</v>
      </c>
      <c r="O864" s="15">
        <v>41974</v>
      </c>
      <c r="P864" s="13">
        <v>201412</v>
      </c>
      <c r="Q864" s="13">
        <v>-1</v>
      </c>
      <c r="R864" s="16">
        <v>-21317.11</v>
      </c>
    </row>
    <row r="865" spans="1:18" x14ac:dyDescent="0.25">
      <c r="A865" s="13">
        <v>76713682</v>
      </c>
      <c r="B865" s="14" t="s">
        <v>32</v>
      </c>
      <c r="C865" s="14" t="s">
        <v>180</v>
      </c>
      <c r="D865" s="14" t="s">
        <v>169</v>
      </c>
      <c r="E865" s="14" t="s">
        <v>170</v>
      </c>
      <c r="F865" s="14" t="s">
        <v>546</v>
      </c>
      <c r="G865" s="15">
        <v>39022</v>
      </c>
      <c r="H865" s="15">
        <v>38718</v>
      </c>
      <c r="I865" s="14" t="s">
        <v>50</v>
      </c>
      <c r="J865" s="14" t="s">
        <v>182</v>
      </c>
      <c r="K865" s="14" t="s">
        <v>604</v>
      </c>
      <c r="L865" s="14" t="s">
        <v>174</v>
      </c>
      <c r="M865" s="14" t="s">
        <v>175</v>
      </c>
      <c r="N865" s="14" t="s">
        <v>176</v>
      </c>
      <c r="O865" s="15">
        <v>41974</v>
      </c>
      <c r="P865" s="13">
        <v>201412</v>
      </c>
      <c r="Q865" s="13">
        <v>-1</v>
      </c>
      <c r="R865" s="16">
        <v>-8882.42</v>
      </c>
    </row>
    <row r="866" spans="1:18" x14ac:dyDescent="0.25">
      <c r="A866" s="13">
        <v>76713683</v>
      </c>
      <c r="B866" s="14" t="s">
        <v>32</v>
      </c>
      <c r="C866" s="14" t="s">
        <v>180</v>
      </c>
      <c r="D866" s="14" t="s">
        <v>169</v>
      </c>
      <c r="E866" s="14" t="s">
        <v>170</v>
      </c>
      <c r="F866" s="14" t="s">
        <v>546</v>
      </c>
      <c r="G866" s="15">
        <v>39022</v>
      </c>
      <c r="H866" s="15">
        <v>38718</v>
      </c>
      <c r="I866" s="14" t="s">
        <v>50</v>
      </c>
      <c r="J866" s="14" t="s">
        <v>182</v>
      </c>
      <c r="K866" s="14" t="s">
        <v>605</v>
      </c>
      <c r="L866" s="14" t="s">
        <v>174</v>
      </c>
      <c r="M866" s="14" t="s">
        <v>175</v>
      </c>
      <c r="N866" s="14" t="s">
        <v>176</v>
      </c>
      <c r="O866" s="15">
        <v>41974</v>
      </c>
      <c r="P866" s="13">
        <v>201412</v>
      </c>
      <c r="Q866" s="13">
        <v>-2</v>
      </c>
      <c r="R866" s="16">
        <v>-3593.59</v>
      </c>
    </row>
    <row r="867" spans="1:18" x14ac:dyDescent="0.25">
      <c r="A867" s="13">
        <v>76714722</v>
      </c>
      <c r="B867" s="14" t="s">
        <v>32</v>
      </c>
      <c r="C867" s="14" t="s">
        <v>180</v>
      </c>
      <c r="D867" s="14" t="s">
        <v>169</v>
      </c>
      <c r="E867" s="14" t="s">
        <v>170</v>
      </c>
      <c r="F867" s="14" t="s">
        <v>546</v>
      </c>
      <c r="G867" s="15">
        <v>39022</v>
      </c>
      <c r="H867" s="15">
        <v>38718</v>
      </c>
      <c r="I867" s="14" t="s">
        <v>50</v>
      </c>
      <c r="J867" s="14" t="s">
        <v>182</v>
      </c>
      <c r="K867" s="14" t="s">
        <v>547</v>
      </c>
      <c r="L867" s="14" t="s">
        <v>174</v>
      </c>
      <c r="M867" s="14" t="s">
        <v>175</v>
      </c>
      <c r="N867" s="14" t="s">
        <v>176</v>
      </c>
      <c r="O867" s="15">
        <v>41974</v>
      </c>
      <c r="P867" s="13">
        <v>201412</v>
      </c>
      <c r="Q867" s="13">
        <v>-1</v>
      </c>
      <c r="R867" s="16">
        <v>-12116.57</v>
      </c>
    </row>
    <row r="868" spans="1:18" x14ac:dyDescent="0.25">
      <c r="A868" s="13">
        <v>76954489</v>
      </c>
      <c r="B868" s="14" t="s">
        <v>32</v>
      </c>
      <c r="C868" s="14" t="s">
        <v>180</v>
      </c>
      <c r="D868" s="14" t="s">
        <v>169</v>
      </c>
      <c r="E868" s="14" t="s">
        <v>170</v>
      </c>
      <c r="F868" s="14" t="s">
        <v>546</v>
      </c>
      <c r="G868" s="15">
        <v>39022</v>
      </c>
      <c r="H868" s="15">
        <v>38718</v>
      </c>
      <c r="I868" s="14" t="s">
        <v>50</v>
      </c>
      <c r="J868" s="14" t="s">
        <v>182</v>
      </c>
      <c r="K868" s="14" t="s">
        <v>578</v>
      </c>
      <c r="L868" s="14" t="s">
        <v>174</v>
      </c>
      <c r="M868" s="14" t="s">
        <v>175</v>
      </c>
      <c r="N868" s="14" t="s">
        <v>176</v>
      </c>
      <c r="O868" s="15">
        <v>41974</v>
      </c>
      <c r="P868" s="13">
        <v>201412</v>
      </c>
      <c r="Q868" s="13">
        <v>0</v>
      </c>
      <c r="R868" s="16">
        <v>-26284.59</v>
      </c>
    </row>
    <row r="869" spans="1:18" x14ac:dyDescent="0.25">
      <c r="A869" s="13">
        <v>76954684</v>
      </c>
      <c r="B869" s="14" t="s">
        <v>32</v>
      </c>
      <c r="C869" s="14" t="s">
        <v>180</v>
      </c>
      <c r="D869" s="14" t="s">
        <v>169</v>
      </c>
      <c r="E869" s="14" t="s">
        <v>170</v>
      </c>
      <c r="F869" s="14" t="s">
        <v>546</v>
      </c>
      <c r="G869" s="15">
        <v>39022</v>
      </c>
      <c r="H869" s="15">
        <v>39022</v>
      </c>
      <c r="I869" s="14" t="s">
        <v>50</v>
      </c>
      <c r="J869" s="14" t="s">
        <v>182</v>
      </c>
      <c r="K869" s="14" t="s">
        <v>569</v>
      </c>
      <c r="L869" s="14" t="s">
        <v>174</v>
      </c>
      <c r="M869" s="14" t="s">
        <v>175</v>
      </c>
      <c r="N869" s="14" t="s">
        <v>176</v>
      </c>
      <c r="O869" s="15">
        <v>41974</v>
      </c>
      <c r="P869" s="13">
        <v>201412</v>
      </c>
      <c r="Q869" s="13">
        <v>0</v>
      </c>
      <c r="R869" s="16">
        <v>-26284.59</v>
      </c>
    </row>
    <row r="870" spans="1:18" x14ac:dyDescent="0.25">
      <c r="A870" s="13">
        <v>76954685</v>
      </c>
      <c r="B870" s="14" t="s">
        <v>32</v>
      </c>
      <c r="C870" s="14" t="s">
        <v>180</v>
      </c>
      <c r="D870" s="14" t="s">
        <v>169</v>
      </c>
      <c r="E870" s="14" t="s">
        <v>170</v>
      </c>
      <c r="F870" s="14" t="s">
        <v>546</v>
      </c>
      <c r="G870" s="15">
        <v>39022</v>
      </c>
      <c r="H870" s="15">
        <v>39022</v>
      </c>
      <c r="I870" s="14" t="s">
        <v>50</v>
      </c>
      <c r="J870" s="14" t="s">
        <v>182</v>
      </c>
      <c r="K870" s="14" t="s">
        <v>548</v>
      </c>
      <c r="L870" s="14" t="s">
        <v>174</v>
      </c>
      <c r="M870" s="14" t="s">
        <v>175</v>
      </c>
      <c r="N870" s="14" t="s">
        <v>176</v>
      </c>
      <c r="O870" s="15">
        <v>41974</v>
      </c>
      <c r="P870" s="13">
        <v>201412</v>
      </c>
      <c r="Q870" s="13">
        <v>0</v>
      </c>
      <c r="R870" s="16">
        <v>-26284.59</v>
      </c>
    </row>
    <row r="871" spans="1:18" x14ac:dyDescent="0.25">
      <c r="A871" s="13">
        <v>76954686</v>
      </c>
      <c r="B871" s="14" t="s">
        <v>32</v>
      </c>
      <c r="C871" s="14" t="s">
        <v>180</v>
      </c>
      <c r="D871" s="14" t="s">
        <v>169</v>
      </c>
      <c r="E871" s="14" t="s">
        <v>170</v>
      </c>
      <c r="F871" s="14" t="s">
        <v>546</v>
      </c>
      <c r="G871" s="15">
        <v>39022</v>
      </c>
      <c r="H871" s="15">
        <v>39022</v>
      </c>
      <c r="I871" s="14" t="s">
        <v>50</v>
      </c>
      <c r="J871" s="14" t="s">
        <v>182</v>
      </c>
      <c r="K871" s="14" t="s">
        <v>548</v>
      </c>
      <c r="L871" s="14" t="s">
        <v>174</v>
      </c>
      <c r="M871" s="14" t="s">
        <v>175</v>
      </c>
      <c r="N871" s="14" t="s">
        <v>176</v>
      </c>
      <c r="O871" s="15">
        <v>41974</v>
      </c>
      <c r="P871" s="13">
        <v>201412</v>
      </c>
      <c r="Q871" s="13">
        <v>0</v>
      </c>
      <c r="R871" s="16">
        <v>-26284.59</v>
      </c>
    </row>
    <row r="872" spans="1:18" x14ac:dyDescent="0.25">
      <c r="A872" s="13">
        <v>76954687</v>
      </c>
      <c r="B872" s="14" t="s">
        <v>32</v>
      </c>
      <c r="C872" s="14" t="s">
        <v>180</v>
      </c>
      <c r="D872" s="14" t="s">
        <v>169</v>
      </c>
      <c r="E872" s="14" t="s">
        <v>170</v>
      </c>
      <c r="F872" s="14" t="s">
        <v>546</v>
      </c>
      <c r="G872" s="15">
        <v>39022</v>
      </c>
      <c r="H872" s="15">
        <v>39022</v>
      </c>
      <c r="I872" s="14" t="s">
        <v>50</v>
      </c>
      <c r="J872" s="14" t="s">
        <v>182</v>
      </c>
      <c r="K872" s="14" t="s">
        <v>548</v>
      </c>
      <c r="L872" s="14" t="s">
        <v>174</v>
      </c>
      <c r="M872" s="14" t="s">
        <v>175</v>
      </c>
      <c r="N872" s="14" t="s">
        <v>176</v>
      </c>
      <c r="O872" s="15">
        <v>41974</v>
      </c>
      <c r="P872" s="13">
        <v>201412</v>
      </c>
      <c r="Q872" s="13">
        <v>0</v>
      </c>
      <c r="R872" s="16">
        <v>-26284.59</v>
      </c>
    </row>
    <row r="873" spans="1:18" x14ac:dyDescent="0.25">
      <c r="A873" s="13">
        <v>76954688</v>
      </c>
      <c r="B873" s="14" t="s">
        <v>32</v>
      </c>
      <c r="C873" s="14" t="s">
        <v>180</v>
      </c>
      <c r="D873" s="14" t="s">
        <v>169</v>
      </c>
      <c r="E873" s="14" t="s">
        <v>170</v>
      </c>
      <c r="F873" s="14" t="s">
        <v>546</v>
      </c>
      <c r="G873" s="15">
        <v>39022</v>
      </c>
      <c r="H873" s="15">
        <v>39022</v>
      </c>
      <c r="I873" s="14" t="s">
        <v>50</v>
      </c>
      <c r="J873" s="14" t="s">
        <v>182</v>
      </c>
      <c r="K873" s="14" t="s">
        <v>548</v>
      </c>
      <c r="L873" s="14" t="s">
        <v>174</v>
      </c>
      <c r="M873" s="14" t="s">
        <v>175</v>
      </c>
      <c r="N873" s="14" t="s">
        <v>176</v>
      </c>
      <c r="O873" s="15">
        <v>41974</v>
      </c>
      <c r="P873" s="13">
        <v>201412</v>
      </c>
      <c r="Q873" s="13">
        <v>0</v>
      </c>
      <c r="R873" s="16">
        <v>-62110.68</v>
      </c>
    </row>
    <row r="874" spans="1:18" x14ac:dyDescent="0.25">
      <c r="A874" s="13">
        <v>76954689</v>
      </c>
      <c r="B874" s="14" t="s">
        <v>32</v>
      </c>
      <c r="C874" s="14" t="s">
        <v>180</v>
      </c>
      <c r="D874" s="14" t="s">
        <v>169</v>
      </c>
      <c r="E874" s="14" t="s">
        <v>170</v>
      </c>
      <c r="F874" s="14" t="s">
        <v>546</v>
      </c>
      <c r="G874" s="15">
        <v>39022</v>
      </c>
      <c r="H874" s="15">
        <v>39022</v>
      </c>
      <c r="I874" s="14" t="s">
        <v>50</v>
      </c>
      <c r="J874" s="14" t="s">
        <v>182</v>
      </c>
      <c r="K874" s="14" t="s">
        <v>548</v>
      </c>
      <c r="L874" s="14" t="s">
        <v>174</v>
      </c>
      <c r="M874" s="14" t="s">
        <v>175</v>
      </c>
      <c r="N874" s="14" t="s">
        <v>176</v>
      </c>
      <c r="O874" s="15">
        <v>41974</v>
      </c>
      <c r="P874" s="13">
        <v>201412</v>
      </c>
      <c r="Q874" s="13">
        <v>0</v>
      </c>
      <c r="R874" s="16">
        <v>-26284.59</v>
      </c>
    </row>
    <row r="875" spans="1:18" x14ac:dyDescent="0.25">
      <c r="A875" s="13">
        <v>76954690</v>
      </c>
      <c r="B875" s="14" t="s">
        <v>32</v>
      </c>
      <c r="C875" s="14" t="s">
        <v>180</v>
      </c>
      <c r="D875" s="14" t="s">
        <v>169</v>
      </c>
      <c r="E875" s="14" t="s">
        <v>170</v>
      </c>
      <c r="F875" s="14" t="s">
        <v>546</v>
      </c>
      <c r="G875" s="15">
        <v>39022</v>
      </c>
      <c r="H875" s="15">
        <v>39022</v>
      </c>
      <c r="I875" s="14" t="s">
        <v>50</v>
      </c>
      <c r="J875" s="14" t="s">
        <v>182</v>
      </c>
      <c r="K875" s="14" t="s">
        <v>548</v>
      </c>
      <c r="L875" s="14" t="s">
        <v>174</v>
      </c>
      <c r="M875" s="14" t="s">
        <v>175</v>
      </c>
      <c r="N875" s="14" t="s">
        <v>176</v>
      </c>
      <c r="O875" s="15">
        <v>41974</v>
      </c>
      <c r="P875" s="13">
        <v>201412</v>
      </c>
      <c r="Q875" s="13">
        <v>0</v>
      </c>
      <c r="R875" s="16">
        <v>-26284.59</v>
      </c>
    </row>
    <row r="876" spans="1:18" x14ac:dyDescent="0.25">
      <c r="A876" s="13">
        <v>76954691</v>
      </c>
      <c r="B876" s="14" t="s">
        <v>32</v>
      </c>
      <c r="C876" s="14" t="s">
        <v>180</v>
      </c>
      <c r="D876" s="14" t="s">
        <v>169</v>
      </c>
      <c r="E876" s="14" t="s">
        <v>170</v>
      </c>
      <c r="F876" s="14" t="s">
        <v>546</v>
      </c>
      <c r="G876" s="15">
        <v>39022</v>
      </c>
      <c r="H876" s="15">
        <v>39022</v>
      </c>
      <c r="I876" s="14" t="s">
        <v>50</v>
      </c>
      <c r="J876" s="14" t="s">
        <v>182</v>
      </c>
      <c r="K876" s="14" t="s">
        <v>548</v>
      </c>
      <c r="L876" s="14" t="s">
        <v>174</v>
      </c>
      <c r="M876" s="14" t="s">
        <v>175</v>
      </c>
      <c r="N876" s="14" t="s">
        <v>176</v>
      </c>
      <c r="O876" s="15">
        <v>41974</v>
      </c>
      <c r="P876" s="13">
        <v>201412</v>
      </c>
      <c r="Q876" s="13">
        <v>0</v>
      </c>
      <c r="R876" s="16">
        <v>-26284.59</v>
      </c>
    </row>
    <row r="877" spans="1:18" x14ac:dyDescent="0.25">
      <c r="A877" s="13">
        <v>76954692</v>
      </c>
      <c r="B877" s="14" t="s">
        <v>32</v>
      </c>
      <c r="C877" s="14" t="s">
        <v>180</v>
      </c>
      <c r="D877" s="14" t="s">
        <v>169</v>
      </c>
      <c r="E877" s="14" t="s">
        <v>170</v>
      </c>
      <c r="F877" s="14" t="s">
        <v>546</v>
      </c>
      <c r="G877" s="15">
        <v>39022</v>
      </c>
      <c r="H877" s="15">
        <v>39022</v>
      </c>
      <c r="I877" s="14" t="s">
        <v>50</v>
      </c>
      <c r="J877" s="14" t="s">
        <v>182</v>
      </c>
      <c r="K877" s="14" t="s">
        <v>548</v>
      </c>
      <c r="L877" s="14" t="s">
        <v>174</v>
      </c>
      <c r="M877" s="14" t="s">
        <v>175</v>
      </c>
      <c r="N877" s="14" t="s">
        <v>176</v>
      </c>
      <c r="O877" s="15">
        <v>41974</v>
      </c>
      <c r="P877" s="13">
        <v>201412</v>
      </c>
      <c r="Q877" s="13">
        <v>0</v>
      </c>
      <c r="R877" s="16">
        <v>-26284.59</v>
      </c>
    </row>
    <row r="878" spans="1:18" x14ac:dyDescent="0.25">
      <c r="A878" s="13">
        <v>76954693</v>
      </c>
      <c r="B878" s="14" t="s">
        <v>32</v>
      </c>
      <c r="C878" s="14" t="s">
        <v>180</v>
      </c>
      <c r="D878" s="14" t="s">
        <v>169</v>
      </c>
      <c r="E878" s="14" t="s">
        <v>170</v>
      </c>
      <c r="F878" s="14" t="s">
        <v>546</v>
      </c>
      <c r="G878" s="15">
        <v>39022</v>
      </c>
      <c r="H878" s="15">
        <v>39022</v>
      </c>
      <c r="I878" s="14" t="s">
        <v>50</v>
      </c>
      <c r="J878" s="14" t="s">
        <v>182</v>
      </c>
      <c r="K878" s="14" t="s">
        <v>548</v>
      </c>
      <c r="L878" s="14" t="s">
        <v>174</v>
      </c>
      <c r="M878" s="14" t="s">
        <v>175</v>
      </c>
      <c r="N878" s="14" t="s">
        <v>176</v>
      </c>
      <c r="O878" s="15">
        <v>41974</v>
      </c>
      <c r="P878" s="13">
        <v>201412</v>
      </c>
      <c r="Q878" s="13">
        <v>0</v>
      </c>
      <c r="R878" s="16">
        <v>-26284.59</v>
      </c>
    </row>
    <row r="879" spans="1:18" x14ac:dyDescent="0.25">
      <c r="A879" s="13">
        <v>76954694</v>
      </c>
      <c r="B879" s="14" t="s">
        <v>32</v>
      </c>
      <c r="C879" s="14" t="s">
        <v>180</v>
      </c>
      <c r="D879" s="14" t="s">
        <v>169</v>
      </c>
      <c r="E879" s="14" t="s">
        <v>170</v>
      </c>
      <c r="F879" s="14" t="s">
        <v>546</v>
      </c>
      <c r="G879" s="15">
        <v>39022</v>
      </c>
      <c r="H879" s="15">
        <v>39022</v>
      </c>
      <c r="I879" s="14" t="s">
        <v>50</v>
      </c>
      <c r="J879" s="14" t="s">
        <v>182</v>
      </c>
      <c r="K879" s="14" t="s">
        <v>548</v>
      </c>
      <c r="L879" s="14" t="s">
        <v>174</v>
      </c>
      <c r="M879" s="14" t="s">
        <v>175</v>
      </c>
      <c r="N879" s="14" t="s">
        <v>176</v>
      </c>
      <c r="O879" s="15">
        <v>41974</v>
      </c>
      <c r="P879" s="13">
        <v>201412</v>
      </c>
      <c r="Q879" s="13">
        <v>0</v>
      </c>
      <c r="R879" s="16">
        <v>-26284.59</v>
      </c>
    </row>
    <row r="880" spans="1:18" x14ac:dyDescent="0.25">
      <c r="A880" s="13">
        <v>76954695</v>
      </c>
      <c r="B880" s="14" t="s">
        <v>32</v>
      </c>
      <c r="C880" s="14" t="s">
        <v>180</v>
      </c>
      <c r="D880" s="14" t="s">
        <v>169</v>
      </c>
      <c r="E880" s="14" t="s">
        <v>170</v>
      </c>
      <c r="F880" s="14" t="s">
        <v>546</v>
      </c>
      <c r="G880" s="15">
        <v>39022</v>
      </c>
      <c r="H880" s="15">
        <v>39022</v>
      </c>
      <c r="I880" s="14" t="s">
        <v>50</v>
      </c>
      <c r="J880" s="14" t="s">
        <v>182</v>
      </c>
      <c r="K880" s="14" t="s">
        <v>548</v>
      </c>
      <c r="L880" s="14" t="s">
        <v>174</v>
      </c>
      <c r="M880" s="14" t="s">
        <v>175</v>
      </c>
      <c r="N880" s="14" t="s">
        <v>176</v>
      </c>
      <c r="O880" s="15">
        <v>41974</v>
      </c>
      <c r="P880" s="13">
        <v>201412</v>
      </c>
      <c r="Q880" s="13">
        <v>0</v>
      </c>
      <c r="R880" s="16">
        <v>-26284.59</v>
      </c>
    </row>
    <row r="881" spans="1:18" x14ac:dyDescent="0.25">
      <c r="A881" s="13">
        <v>76954696</v>
      </c>
      <c r="B881" s="14" t="s">
        <v>32</v>
      </c>
      <c r="C881" s="14" t="s">
        <v>180</v>
      </c>
      <c r="D881" s="14" t="s">
        <v>169</v>
      </c>
      <c r="E881" s="14" t="s">
        <v>170</v>
      </c>
      <c r="F881" s="14" t="s">
        <v>546</v>
      </c>
      <c r="G881" s="15">
        <v>39022</v>
      </c>
      <c r="H881" s="15">
        <v>39022</v>
      </c>
      <c r="I881" s="14" t="s">
        <v>50</v>
      </c>
      <c r="J881" s="14" t="s">
        <v>182</v>
      </c>
      <c r="K881" s="14" t="s">
        <v>548</v>
      </c>
      <c r="L881" s="14" t="s">
        <v>174</v>
      </c>
      <c r="M881" s="14" t="s">
        <v>175</v>
      </c>
      <c r="N881" s="14" t="s">
        <v>176</v>
      </c>
      <c r="O881" s="15">
        <v>41974</v>
      </c>
      <c r="P881" s="13">
        <v>201412</v>
      </c>
      <c r="Q881" s="13">
        <v>0</v>
      </c>
      <c r="R881" s="16">
        <v>-26284.59</v>
      </c>
    </row>
    <row r="882" spans="1:18" x14ac:dyDescent="0.25">
      <c r="A882" s="13">
        <v>76954697</v>
      </c>
      <c r="B882" s="14" t="s">
        <v>32</v>
      </c>
      <c r="C882" s="14" t="s">
        <v>180</v>
      </c>
      <c r="D882" s="14" t="s">
        <v>169</v>
      </c>
      <c r="E882" s="14" t="s">
        <v>170</v>
      </c>
      <c r="F882" s="14" t="s">
        <v>546</v>
      </c>
      <c r="G882" s="15">
        <v>39022</v>
      </c>
      <c r="H882" s="15">
        <v>39022</v>
      </c>
      <c r="I882" s="14" t="s">
        <v>50</v>
      </c>
      <c r="J882" s="14" t="s">
        <v>182</v>
      </c>
      <c r="K882" s="14" t="s">
        <v>548</v>
      </c>
      <c r="L882" s="14" t="s">
        <v>174</v>
      </c>
      <c r="M882" s="14" t="s">
        <v>175</v>
      </c>
      <c r="N882" s="14" t="s">
        <v>176</v>
      </c>
      <c r="O882" s="15">
        <v>41974</v>
      </c>
      <c r="P882" s="13">
        <v>201412</v>
      </c>
      <c r="Q882" s="13">
        <v>0</v>
      </c>
      <c r="R882" s="16">
        <v>-26284.59</v>
      </c>
    </row>
    <row r="883" spans="1:18" x14ac:dyDescent="0.25">
      <c r="A883" s="13">
        <v>76954698</v>
      </c>
      <c r="B883" s="14" t="s">
        <v>32</v>
      </c>
      <c r="C883" s="14" t="s">
        <v>180</v>
      </c>
      <c r="D883" s="14" t="s">
        <v>169</v>
      </c>
      <c r="E883" s="14" t="s">
        <v>170</v>
      </c>
      <c r="F883" s="14" t="s">
        <v>546</v>
      </c>
      <c r="G883" s="15">
        <v>39022</v>
      </c>
      <c r="H883" s="15">
        <v>39022</v>
      </c>
      <c r="I883" s="14" t="s">
        <v>50</v>
      </c>
      <c r="J883" s="14" t="s">
        <v>182</v>
      </c>
      <c r="K883" s="14" t="s">
        <v>548</v>
      </c>
      <c r="L883" s="14" t="s">
        <v>174</v>
      </c>
      <c r="M883" s="14" t="s">
        <v>175</v>
      </c>
      <c r="N883" s="14" t="s">
        <v>176</v>
      </c>
      <c r="O883" s="15">
        <v>41974</v>
      </c>
      <c r="P883" s="13">
        <v>201412</v>
      </c>
      <c r="Q883" s="13">
        <v>0</v>
      </c>
      <c r="R883" s="16">
        <v>-26284.59</v>
      </c>
    </row>
    <row r="884" spans="1:18" x14ac:dyDescent="0.25">
      <c r="A884" s="13">
        <v>76954699</v>
      </c>
      <c r="B884" s="14" t="s">
        <v>32</v>
      </c>
      <c r="C884" s="14" t="s">
        <v>180</v>
      </c>
      <c r="D884" s="14" t="s">
        <v>169</v>
      </c>
      <c r="E884" s="14" t="s">
        <v>170</v>
      </c>
      <c r="F884" s="14" t="s">
        <v>546</v>
      </c>
      <c r="G884" s="15">
        <v>39022</v>
      </c>
      <c r="H884" s="15">
        <v>39022</v>
      </c>
      <c r="I884" s="14" t="s">
        <v>50</v>
      </c>
      <c r="J884" s="14" t="s">
        <v>182</v>
      </c>
      <c r="K884" s="14" t="s">
        <v>548</v>
      </c>
      <c r="L884" s="14" t="s">
        <v>174</v>
      </c>
      <c r="M884" s="14" t="s">
        <v>175</v>
      </c>
      <c r="N884" s="14" t="s">
        <v>176</v>
      </c>
      <c r="O884" s="15">
        <v>41974</v>
      </c>
      <c r="P884" s="13">
        <v>201412</v>
      </c>
      <c r="Q884" s="13">
        <v>0</v>
      </c>
      <c r="R884" s="16">
        <v>-26284.59</v>
      </c>
    </row>
    <row r="885" spans="1:18" x14ac:dyDescent="0.25">
      <c r="A885" s="13">
        <v>76954701</v>
      </c>
      <c r="B885" s="14" t="s">
        <v>32</v>
      </c>
      <c r="C885" s="14" t="s">
        <v>180</v>
      </c>
      <c r="D885" s="14" t="s">
        <v>169</v>
      </c>
      <c r="E885" s="14" t="s">
        <v>170</v>
      </c>
      <c r="F885" s="14" t="s">
        <v>546</v>
      </c>
      <c r="G885" s="15">
        <v>39022</v>
      </c>
      <c r="H885" s="15">
        <v>39022</v>
      </c>
      <c r="I885" s="14" t="s">
        <v>50</v>
      </c>
      <c r="J885" s="14" t="s">
        <v>182</v>
      </c>
      <c r="K885" s="14" t="s">
        <v>548</v>
      </c>
      <c r="L885" s="14" t="s">
        <v>174</v>
      </c>
      <c r="M885" s="14" t="s">
        <v>175</v>
      </c>
      <c r="N885" s="14" t="s">
        <v>176</v>
      </c>
      <c r="O885" s="15">
        <v>41974</v>
      </c>
      <c r="P885" s="13">
        <v>201412</v>
      </c>
      <c r="Q885" s="13">
        <v>0</v>
      </c>
      <c r="R885" s="16">
        <v>-26284.59</v>
      </c>
    </row>
    <row r="886" spans="1:18" x14ac:dyDescent="0.25">
      <c r="A886" s="13">
        <v>76954703</v>
      </c>
      <c r="B886" s="14" t="s">
        <v>32</v>
      </c>
      <c r="C886" s="14" t="s">
        <v>180</v>
      </c>
      <c r="D886" s="14" t="s">
        <v>169</v>
      </c>
      <c r="E886" s="14" t="s">
        <v>170</v>
      </c>
      <c r="F886" s="14" t="s">
        <v>546</v>
      </c>
      <c r="G886" s="15">
        <v>39022</v>
      </c>
      <c r="H886" s="15">
        <v>39022</v>
      </c>
      <c r="I886" s="14" t="s">
        <v>50</v>
      </c>
      <c r="J886" s="14" t="s">
        <v>182</v>
      </c>
      <c r="K886" s="14" t="s">
        <v>550</v>
      </c>
      <c r="L886" s="14" t="s">
        <v>174</v>
      </c>
      <c r="M886" s="14" t="s">
        <v>175</v>
      </c>
      <c r="N886" s="14" t="s">
        <v>176</v>
      </c>
      <c r="O886" s="15">
        <v>41974</v>
      </c>
      <c r="P886" s="13">
        <v>201412</v>
      </c>
      <c r="Q886" s="13">
        <v>0</v>
      </c>
      <c r="R886" s="16">
        <v>-26284.59</v>
      </c>
    </row>
    <row r="887" spans="1:18" x14ac:dyDescent="0.25">
      <c r="A887" s="13">
        <v>76954704</v>
      </c>
      <c r="B887" s="14" t="s">
        <v>32</v>
      </c>
      <c r="C887" s="14" t="s">
        <v>180</v>
      </c>
      <c r="D887" s="14" t="s">
        <v>169</v>
      </c>
      <c r="E887" s="14" t="s">
        <v>170</v>
      </c>
      <c r="F887" s="14" t="s">
        <v>546</v>
      </c>
      <c r="G887" s="15">
        <v>39022</v>
      </c>
      <c r="H887" s="15">
        <v>39022</v>
      </c>
      <c r="I887" s="14" t="s">
        <v>50</v>
      </c>
      <c r="J887" s="14" t="s">
        <v>182</v>
      </c>
      <c r="K887" s="14" t="s">
        <v>550</v>
      </c>
      <c r="L887" s="14" t="s">
        <v>174</v>
      </c>
      <c r="M887" s="14" t="s">
        <v>175</v>
      </c>
      <c r="N887" s="14" t="s">
        <v>176</v>
      </c>
      <c r="O887" s="15">
        <v>41974</v>
      </c>
      <c r="P887" s="13">
        <v>201412</v>
      </c>
      <c r="Q887" s="13">
        <v>0</v>
      </c>
      <c r="R887" s="16">
        <v>-26284.59</v>
      </c>
    </row>
    <row r="888" spans="1:18" x14ac:dyDescent="0.25">
      <c r="A888" s="13">
        <v>76954705</v>
      </c>
      <c r="B888" s="14" t="s">
        <v>32</v>
      </c>
      <c r="C888" s="14" t="s">
        <v>180</v>
      </c>
      <c r="D888" s="14" t="s">
        <v>169</v>
      </c>
      <c r="E888" s="14" t="s">
        <v>170</v>
      </c>
      <c r="F888" s="14" t="s">
        <v>546</v>
      </c>
      <c r="G888" s="15">
        <v>39022</v>
      </c>
      <c r="H888" s="15">
        <v>39022</v>
      </c>
      <c r="I888" s="14" t="s">
        <v>50</v>
      </c>
      <c r="J888" s="14" t="s">
        <v>182</v>
      </c>
      <c r="K888" s="14" t="s">
        <v>550</v>
      </c>
      <c r="L888" s="14" t="s">
        <v>174</v>
      </c>
      <c r="M888" s="14" t="s">
        <v>175</v>
      </c>
      <c r="N888" s="14" t="s">
        <v>176</v>
      </c>
      <c r="O888" s="15">
        <v>41974</v>
      </c>
      <c r="P888" s="13">
        <v>201412</v>
      </c>
      <c r="Q888" s="13">
        <v>0</v>
      </c>
      <c r="R888" s="16">
        <v>-26284.59</v>
      </c>
    </row>
    <row r="889" spans="1:18" x14ac:dyDescent="0.25">
      <c r="A889" s="13">
        <v>76954706</v>
      </c>
      <c r="B889" s="14" t="s">
        <v>32</v>
      </c>
      <c r="C889" s="14" t="s">
        <v>180</v>
      </c>
      <c r="D889" s="14" t="s">
        <v>169</v>
      </c>
      <c r="E889" s="14" t="s">
        <v>170</v>
      </c>
      <c r="F889" s="14" t="s">
        <v>546</v>
      </c>
      <c r="G889" s="15">
        <v>39022</v>
      </c>
      <c r="H889" s="15">
        <v>39022</v>
      </c>
      <c r="I889" s="14" t="s">
        <v>50</v>
      </c>
      <c r="J889" s="14" t="s">
        <v>182</v>
      </c>
      <c r="K889" s="14" t="s">
        <v>550</v>
      </c>
      <c r="L889" s="14" t="s">
        <v>174</v>
      </c>
      <c r="M889" s="14" t="s">
        <v>175</v>
      </c>
      <c r="N889" s="14" t="s">
        <v>176</v>
      </c>
      <c r="O889" s="15">
        <v>41974</v>
      </c>
      <c r="P889" s="13">
        <v>201412</v>
      </c>
      <c r="Q889" s="13">
        <v>0</v>
      </c>
      <c r="R889" s="16">
        <v>-26284.59</v>
      </c>
    </row>
    <row r="890" spans="1:18" x14ac:dyDescent="0.25">
      <c r="A890" s="13">
        <v>76954707</v>
      </c>
      <c r="B890" s="14" t="s">
        <v>32</v>
      </c>
      <c r="C890" s="14" t="s">
        <v>180</v>
      </c>
      <c r="D890" s="14" t="s">
        <v>169</v>
      </c>
      <c r="E890" s="14" t="s">
        <v>170</v>
      </c>
      <c r="F890" s="14" t="s">
        <v>546</v>
      </c>
      <c r="G890" s="15">
        <v>39022</v>
      </c>
      <c r="H890" s="15">
        <v>39022</v>
      </c>
      <c r="I890" s="14" t="s">
        <v>50</v>
      </c>
      <c r="J890" s="14" t="s">
        <v>182</v>
      </c>
      <c r="K890" s="14" t="s">
        <v>550</v>
      </c>
      <c r="L890" s="14" t="s">
        <v>174</v>
      </c>
      <c r="M890" s="14" t="s">
        <v>175</v>
      </c>
      <c r="N890" s="14" t="s">
        <v>176</v>
      </c>
      <c r="O890" s="15">
        <v>41974</v>
      </c>
      <c r="P890" s="13">
        <v>201412</v>
      </c>
      <c r="Q890" s="13">
        <v>0</v>
      </c>
      <c r="R890" s="16">
        <v>-26284.59</v>
      </c>
    </row>
    <row r="891" spans="1:18" x14ac:dyDescent="0.25">
      <c r="A891" s="13">
        <v>76954708</v>
      </c>
      <c r="B891" s="14" t="s">
        <v>32</v>
      </c>
      <c r="C891" s="14" t="s">
        <v>180</v>
      </c>
      <c r="D891" s="14" t="s">
        <v>169</v>
      </c>
      <c r="E891" s="14" t="s">
        <v>170</v>
      </c>
      <c r="F891" s="14" t="s">
        <v>546</v>
      </c>
      <c r="G891" s="15">
        <v>39022</v>
      </c>
      <c r="H891" s="15">
        <v>39022</v>
      </c>
      <c r="I891" s="14" t="s">
        <v>50</v>
      </c>
      <c r="J891" s="14" t="s">
        <v>182</v>
      </c>
      <c r="K891" s="14" t="s">
        <v>550</v>
      </c>
      <c r="L891" s="14" t="s">
        <v>174</v>
      </c>
      <c r="M891" s="14" t="s">
        <v>175</v>
      </c>
      <c r="N891" s="14" t="s">
        <v>176</v>
      </c>
      <c r="O891" s="15">
        <v>41974</v>
      </c>
      <c r="P891" s="13">
        <v>201412</v>
      </c>
      <c r="Q891" s="13">
        <v>0</v>
      </c>
      <c r="R891" s="16">
        <v>-26284.59</v>
      </c>
    </row>
    <row r="892" spans="1:18" x14ac:dyDescent="0.25">
      <c r="A892" s="13">
        <v>76954709</v>
      </c>
      <c r="B892" s="14" t="s">
        <v>32</v>
      </c>
      <c r="C892" s="14" t="s">
        <v>180</v>
      </c>
      <c r="D892" s="14" t="s">
        <v>169</v>
      </c>
      <c r="E892" s="14" t="s">
        <v>170</v>
      </c>
      <c r="F892" s="14" t="s">
        <v>546</v>
      </c>
      <c r="G892" s="15">
        <v>39022</v>
      </c>
      <c r="H892" s="15">
        <v>39022</v>
      </c>
      <c r="I892" s="14" t="s">
        <v>50</v>
      </c>
      <c r="J892" s="14" t="s">
        <v>182</v>
      </c>
      <c r="K892" s="14" t="s">
        <v>550</v>
      </c>
      <c r="L892" s="14" t="s">
        <v>174</v>
      </c>
      <c r="M892" s="14" t="s">
        <v>175</v>
      </c>
      <c r="N892" s="14" t="s">
        <v>176</v>
      </c>
      <c r="O892" s="15">
        <v>41974</v>
      </c>
      <c r="P892" s="13">
        <v>201412</v>
      </c>
      <c r="Q892" s="13">
        <v>0</v>
      </c>
      <c r="R892" s="16">
        <v>-26284.59</v>
      </c>
    </row>
    <row r="893" spans="1:18" x14ac:dyDescent="0.25">
      <c r="A893" s="13">
        <v>76954710</v>
      </c>
      <c r="B893" s="14" t="s">
        <v>32</v>
      </c>
      <c r="C893" s="14" t="s">
        <v>180</v>
      </c>
      <c r="D893" s="14" t="s">
        <v>169</v>
      </c>
      <c r="E893" s="14" t="s">
        <v>170</v>
      </c>
      <c r="F893" s="14" t="s">
        <v>546</v>
      </c>
      <c r="G893" s="15">
        <v>39022</v>
      </c>
      <c r="H893" s="15">
        <v>39022</v>
      </c>
      <c r="I893" s="14" t="s">
        <v>50</v>
      </c>
      <c r="J893" s="14" t="s">
        <v>182</v>
      </c>
      <c r="K893" s="14" t="s">
        <v>550</v>
      </c>
      <c r="L893" s="14" t="s">
        <v>174</v>
      </c>
      <c r="M893" s="14" t="s">
        <v>175</v>
      </c>
      <c r="N893" s="14" t="s">
        <v>176</v>
      </c>
      <c r="O893" s="15">
        <v>41974</v>
      </c>
      <c r="P893" s="13">
        <v>201412</v>
      </c>
      <c r="Q893" s="13">
        <v>0</v>
      </c>
      <c r="R893" s="16">
        <v>-26284.59</v>
      </c>
    </row>
    <row r="894" spans="1:18" x14ac:dyDescent="0.25">
      <c r="A894" s="13">
        <v>76954711</v>
      </c>
      <c r="B894" s="14" t="s">
        <v>32</v>
      </c>
      <c r="C894" s="14" t="s">
        <v>180</v>
      </c>
      <c r="D894" s="14" t="s">
        <v>169</v>
      </c>
      <c r="E894" s="14" t="s">
        <v>170</v>
      </c>
      <c r="F894" s="14" t="s">
        <v>546</v>
      </c>
      <c r="G894" s="15">
        <v>39022</v>
      </c>
      <c r="H894" s="15">
        <v>39022</v>
      </c>
      <c r="I894" s="14" t="s">
        <v>50</v>
      </c>
      <c r="J894" s="14" t="s">
        <v>182</v>
      </c>
      <c r="K894" s="14" t="s">
        <v>550</v>
      </c>
      <c r="L894" s="14" t="s">
        <v>174</v>
      </c>
      <c r="M894" s="14" t="s">
        <v>175</v>
      </c>
      <c r="N894" s="14" t="s">
        <v>176</v>
      </c>
      <c r="O894" s="15">
        <v>41974</v>
      </c>
      <c r="P894" s="13">
        <v>201412</v>
      </c>
      <c r="Q894" s="13">
        <v>0</v>
      </c>
      <c r="R894" s="16">
        <v>-26284.59</v>
      </c>
    </row>
    <row r="895" spans="1:18" x14ac:dyDescent="0.25">
      <c r="A895" s="13">
        <v>76954712</v>
      </c>
      <c r="B895" s="14" t="s">
        <v>32</v>
      </c>
      <c r="C895" s="14" t="s">
        <v>180</v>
      </c>
      <c r="D895" s="14" t="s">
        <v>169</v>
      </c>
      <c r="E895" s="14" t="s">
        <v>170</v>
      </c>
      <c r="F895" s="14" t="s">
        <v>546</v>
      </c>
      <c r="G895" s="15">
        <v>39022</v>
      </c>
      <c r="H895" s="15">
        <v>39022</v>
      </c>
      <c r="I895" s="14" t="s">
        <v>50</v>
      </c>
      <c r="J895" s="14" t="s">
        <v>182</v>
      </c>
      <c r="K895" s="14" t="s">
        <v>550</v>
      </c>
      <c r="L895" s="14" t="s">
        <v>174</v>
      </c>
      <c r="M895" s="14" t="s">
        <v>175</v>
      </c>
      <c r="N895" s="14" t="s">
        <v>176</v>
      </c>
      <c r="O895" s="15">
        <v>41974</v>
      </c>
      <c r="P895" s="13">
        <v>201412</v>
      </c>
      <c r="Q895" s="13">
        <v>0</v>
      </c>
      <c r="R895" s="16">
        <v>-26284.59</v>
      </c>
    </row>
    <row r="896" spans="1:18" x14ac:dyDescent="0.25">
      <c r="A896" s="13">
        <v>76954713</v>
      </c>
      <c r="B896" s="14" t="s">
        <v>32</v>
      </c>
      <c r="C896" s="14" t="s">
        <v>180</v>
      </c>
      <c r="D896" s="14" t="s">
        <v>169</v>
      </c>
      <c r="E896" s="14" t="s">
        <v>170</v>
      </c>
      <c r="F896" s="14" t="s">
        <v>546</v>
      </c>
      <c r="G896" s="15">
        <v>39022</v>
      </c>
      <c r="H896" s="15">
        <v>39022</v>
      </c>
      <c r="I896" s="14" t="s">
        <v>50</v>
      </c>
      <c r="J896" s="14" t="s">
        <v>182</v>
      </c>
      <c r="K896" s="14" t="s">
        <v>550</v>
      </c>
      <c r="L896" s="14" t="s">
        <v>174</v>
      </c>
      <c r="M896" s="14" t="s">
        <v>175</v>
      </c>
      <c r="N896" s="14" t="s">
        <v>176</v>
      </c>
      <c r="O896" s="15">
        <v>41974</v>
      </c>
      <c r="P896" s="13">
        <v>201412</v>
      </c>
      <c r="Q896" s="13">
        <v>0</v>
      </c>
      <c r="R896" s="16">
        <v>-26284.59</v>
      </c>
    </row>
    <row r="897" spans="1:18" x14ac:dyDescent="0.25">
      <c r="A897" s="13">
        <v>76954714</v>
      </c>
      <c r="B897" s="14" t="s">
        <v>32</v>
      </c>
      <c r="C897" s="14" t="s">
        <v>180</v>
      </c>
      <c r="D897" s="14" t="s">
        <v>169</v>
      </c>
      <c r="E897" s="14" t="s">
        <v>170</v>
      </c>
      <c r="F897" s="14" t="s">
        <v>546</v>
      </c>
      <c r="G897" s="15">
        <v>39022</v>
      </c>
      <c r="H897" s="15">
        <v>39022</v>
      </c>
      <c r="I897" s="14" t="s">
        <v>50</v>
      </c>
      <c r="J897" s="14" t="s">
        <v>182</v>
      </c>
      <c r="K897" s="14" t="s">
        <v>550</v>
      </c>
      <c r="L897" s="14" t="s">
        <v>174</v>
      </c>
      <c r="M897" s="14" t="s">
        <v>175</v>
      </c>
      <c r="N897" s="14" t="s">
        <v>176</v>
      </c>
      <c r="O897" s="15">
        <v>41974</v>
      </c>
      <c r="P897" s="13">
        <v>201412</v>
      </c>
      <c r="Q897" s="13">
        <v>0</v>
      </c>
      <c r="R897" s="16">
        <v>-26284.59</v>
      </c>
    </row>
    <row r="898" spans="1:18" x14ac:dyDescent="0.25">
      <c r="A898" s="13">
        <v>76954715</v>
      </c>
      <c r="B898" s="14" t="s">
        <v>32</v>
      </c>
      <c r="C898" s="14" t="s">
        <v>180</v>
      </c>
      <c r="D898" s="14" t="s">
        <v>169</v>
      </c>
      <c r="E898" s="14" t="s">
        <v>170</v>
      </c>
      <c r="F898" s="14" t="s">
        <v>546</v>
      </c>
      <c r="G898" s="15">
        <v>39022</v>
      </c>
      <c r="H898" s="15">
        <v>39022</v>
      </c>
      <c r="I898" s="14" t="s">
        <v>50</v>
      </c>
      <c r="J898" s="14" t="s">
        <v>182</v>
      </c>
      <c r="K898" s="14" t="s">
        <v>550</v>
      </c>
      <c r="L898" s="14" t="s">
        <v>174</v>
      </c>
      <c r="M898" s="14" t="s">
        <v>175</v>
      </c>
      <c r="N898" s="14" t="s">
        <v>176</v>
      </c>
      <c r="O898" s="15">
        <v>41974</v>
      </c>
      <c r="P898" s="13">
        <v>201412</v>
      </c>
      <c r="Q898" s="13">
        <v>0</v>
      </c>
      <c r="R898" s="16">
        <v>-26284.59</v>
      </c>
    </row>
    <row r="899" spans="1:18" x14ac:dyDescent="0.25">
      <c r="A899" s="13">
        <v>76954716</v>
      </c>
      <c r="B899" s="14" t="s">
        <v>32</v>
      </c>
      <c r="C899" s="14" t="s">
        <v>180</v>
      </c>
      <c r="D899" s="14" t="s">
        <v>169</v>
      </c>
      <c r="E899" s="14" t="s">
        <v>170</v>
      </c>
      <c r="F899" s="14" t="s">
        <v>546</v>
      </c>
      <c r="G899" s="15">
        <v>39022</v>
      </c>
      <c r="H899" s="15">
        <v>39022</v>
      </c>
      <c r="I899" s="14" t="s">
        <v>50</v>
      </c>
      <c r="J899" s="14" t="s">
        <v>182</v>
      </c>
      <c r="K899" s="14" t="s">
        <v>550</v>
      </c>
      <c r="L899" s="14" t="s">
        <v>174</v>
      </c>
      <c r="M899" s="14" t="s">
        <v>175</v>
      </c>
      <c r="N899" s="14" t="s">
        <v>176</v>
      </c>
      <c r="O899" s="15">
        <v>41974</v>
      </c>
      <c r="P899" s="13">
        <v>201412</v>
      </c>
      <c r="Q899" s="13">
        <v>0</v>
      </c>
      <c r="R899" s="16">
        <v>-26284.59</v>
      </c>
    </row>
    <row r="900" spans="1:18" x14ac:dyDescent="0.25">
      <c r="A900" s="13">
        <v>76954717</v>
      </c>
      <c r="B900" s="14" t="s">
        <v>32</v>
      </c>
      <c r="C900" s="14" t="s">
        <v>180</v>
      </c>
      <c r="D900" s="14" t="s">
        <v>169</v>
      </c>
      <c r="E900" s="14" t="s">
        <v>170</v>
      </c>
      <c r="F900" s="14" t="s">
        <v>546</v>
      </c>
      <c r="G900" s="15">
        <v>39022</v>
      </c>
      <c r="H900" s="15">
        <v>39022</v>
      </c>
      <c r="I900" s="14" t="s">
        <v>50</v>
      </c>
      <c r="J900" s="14" t="s">
        <v>182</v>
      </c>
      <c r="K900" s="14" t="s">
        <v>550</v>
      </c>
      <c r="L900" s="14" t="s">
        <v>174</v>
      </c>
      <c r="M900" s="14" t="s">
        <v>175</v>
      </c>
      <c r="N900" s="14" t="s">
        <v>176</v>
      </c>
      <c r="O900" s="15">
        <v>41974</v>
      </c>
      <c r="P900" s="13">
        <v>201412</v>
      </c>
      <c r="Q900" s="13">
        <v>0</v>
      </c>
      <c r="R900" s="16">
        <v>-26284.59</v>
      </c>
    </row>
    <row r="901" spans="1:18" x14ac:dyDescent="0.25">
      <c r="A901" s="13">
        <v>76954718</v>
      </c>
      <c r="B901" s="14" t="s">
        <v>32</v>
      </c>
      <c r="C901" s="14" t="s">
        <v>180</v>
      </c>
      <c r="D901" s="14" t="s">
        <v>169</v>
      </c>
      <c r="E901" s="14" t="s">
        <v>170</v>
      </c>
      <c r="F901" s="14" t="s">
        <v>546</v>
      </c>
      <c r="G901" s="15">
        <v>39022</v>
      </c>
      <c r="H901" s="15">
        <v>39022</v>
      </c>
      <c r="I901" s="14" t="s">
        <v>50</v>
      </c>
      <c r="J901" s="14" t="s">
        <v>182</v>
      </c>
      <c r="K901" s="14" t="s">
        <v>550</v>
      </c>
      <c r="L901" s="14" t="s">
        <v>174</v>
      </c>
      <c r="M901" s="14" t="s">
        <v>175</v>
      </c>
      <c r="N901" s="14" t="s">
        <v>176</v>
      </c>
      <c r="O901" s="15">
        <v>41974</v>
      </c>
      <c r="P901" s="13">
        <v>201412</v>
      </c>
      <c r="Q901" s="13">
        <v>0</v>
      </c>
      <c r="R901" s="16">
        <v>-26284.59</v>
      </c>
    </row>
    <row r="902" spans="1:18" x14ac:dyDescent="0.25">
      <c r="A902" s="13">
        <v>78444205</v>
      </c>
      <c r="B902" s="14" t="s">
        <v>61</v>
      </c>
      <c r="C902" s="14" t="s">
        <v>186</v>
      </c>
      <c r="D902" s="14" t="s">
        <v>169</v>
      </c>
      <c r="E902" s="14" t="s">
        <v>170</v>
      </c>
      <c r="F902" s="14" t="s">
        <v>549</v>
      </c>
      <c r="G902" s="15">
        <v>39203</v>
      </c>
      <c r="H902" s="15">
        <v>39083</v>
      </c>
      <c r="I902" s="14" t="s">
        <v>70</v>
      </c>
      <c r="J902" s="14" t="s">
        <v>182</v>
      </c>
      <c r="K902" s="14" t="s">
        <v>606</v>
      </c>
      <c r="L902" s="14" t="s">
        <v>174</v>
      </c>
      <c r="M902" s="14" t="s">
        <v>175</v>
      </c>
      <c r="N902" s="14" t="s">
        <v>176</v>
      </c>
      <c r="O902" s="15">
        <v>41974</v>
      </c>
      <c r="P902" s="13">
        <v>201412</v>
      </c>
      <c r="Q902" s="13">
        <v>-1</v>
      </c>
      <c r="R902" s="16">
        <v>-9999</v>
      </c>
    </row>
    <row r="903" spans="1:18" x14ac:dyDescent="0.25">
      <c r="A903" s="13">
        <v>80053016</v>
      </c>
      <c r="B903" s="14" t="s">
        <v>61</v>
      </c>
      <c r="C903" s="14" t="s">
        <v>186</v>
      </c>
      <c r="D903" s="14" t="s">
        <v>169</v>
      </c>
      <c r="E903" s="14" t="s">
        <v>170</v>
      </c>
      <c r="F903" s="14" t="s">
        <v>571</v>
      </c>
      <c r="G903" s="15">
        <v>38534</v>
      </c>
      <c r="H903" s="15">
        <v>38534</v>
      </c>
      <c r="I903" s="14" t="s">
        <v>70</v>
      </c>
      <c r="J903" s="14" t="s">
        <v>182</v>
      </c>
      <c r="K903" s="14" t="s">
        <v>566</v>
      </c>
      <c r="L903" s="14" t="s">
        <v>174</v>
      </c>
      <c r="M903" s="14" t="s">
        <v>175</v>
      </c>
      <c r="N903" s="14" t="s">
        <v>176</v>
      </c>
      <c r="O903" s="15">
        <v>41974</v>
      </c>
      <c r="P903" s="13">
        <v>201412</v>
      </c>
      <c r="Q903" s="13">
        <v>-1</v>
      </c>
      <c r="R903" s="16">
        <v>-29887.53</v>
      </c>
    </row>
    <row r="904" spans="1:18" x14ac:dyDescent="0.25">
      <c r="A904" s="13">
        <v>80136519</v>
      </c>
      <c r="B904" s="14" t="s">
        <v>79</v>
      </c>
      <c r="C904" s="14" t="s">
        <v>168</v>
      </c>
      <c r="D904" s="14" t="s">
        <v>169</v>
      </c>
      <c r="E904" s="14" t="s">
        <v>170</v>
      </c>
      <c r="F904" s="14" t="s">
        <v>549</v>
      </c>
      <c r="G904" s="15">
        <v>39203</v>
      </c>
      <c r="H904" s="15">
        <v>39234</v>
      </c>
      <c r="I904" s="14" t="s">
        <v>111</v>
      </c>
      <c r="J904" s="14" t="s">
        <v>182</v>
      </c>
      <c r="K904" s="14" t="s">
        <v>570</v>
      </c>
      <c r="L904" s="14" t="s">
        <v>174</v>
      </c>
      <c r="M904" s="14" t="s">
        <v>175</v>
      </c>
      <c r="N904" s="14" t="s">
        <v>176</v>
      </c>
      <c r="O904" s="15">
        <v>41974</v>
      </c>
      <c r="P904" s="13">
        <v>201412</v>
      </c>
      <c r="Q904" s="13">
        <v>-1</v>
      </c>
      <c r="R904" s="16">
        <v>-210122</v>
      </c>
    </row>
    <row r="905" spans="1:18" x14ac:dyDescent="0.25">
      <c r="A905" s="13">
        <v>80136703</v>
      </c>
      <c r="B905" s="14" t="s">
        <v>61</v>
      </c>
      <c r="C905" s="14" t="s">
        <v>186</v>
      </c>
      <c r="D905" s="14" t="s">
        <v>169</v>
      </c>
      <c r="E905" s="14" t="s">
        <v>170</v>
      </c>
      <c r="F905" s="14" t="s">
        <v>171</v>
      </c>
      <c r="G905" s="15">
        <v>28307</v>
      </c>
      <c r="H905" s="15">
        <v>28307</v>
      </c>
      <c r="I905" s="14" t="s">
        <v>70</v>
      </c>
      <c r="J905" s="14" t="s">
        <v>182</v>
      </c>
      <c r="K905" s="14" t="s">
        <v>563</v>
      </c>
      <c r="L905" s="14" t="s">
        <v>174</v>
      </c>
      <c r="M905" s="14" t="s">
        <v>175</v>
      </c>
      <c r="N905" s="14" t="s">
        <v>176</v>
      </c>
      <c r="O905" s="15">
        <v>41974</v>
      </c>
      <c r="P905" s="13">
        <v>201412</v>
      </c>
      <c r="Q905" s="13">
        <v>-1</v>
      </c>
      <c r="R905" s="16">
        <v>-18499.52</v>
      </c>
    </row>
    <row r="906" spans="1:18" x14ac:dyDescent="0.25">
      <c r="A906" s="13">
        <v>80136706</v>
      </c>
      <c r="B906" s="14" t="s">
        <v>61</v>
      </c>
      <c r="C906" s="14" t="s">
        <v>186</v>
      </c>
      <c r="D906" s="14" t="s">
        <v>169</v>
      </c>
      <c r="E906" s="14" t="s">
        <v>170</v>
      </c>
      <c r="F906" s="14" t="s">
        <v>544</v>
      </c>
      <c r="G906" s="15">
        <v>37987</v>
      </c>
      <c r="H906" s="15">
        <v>37987</v>
      </c>
      <c r="I906" s="14" t="s">
        <v>70</v>
      </c>
      <c r="J906" s="14" t="s">
        <v>182</v>
      </c>
      <c r="K906" s="14" t="s">
        <v>564</v>
      </c>
      <c r="L906" s="14" t="s">
        <v>174</v>
      </c>
      <c r="M906" s="14" t="s">
        <v>175</v>
      </c>
      <c r="N906" s="14" t="s">
        <v>176</v>
      </c>
      <c r="O906" s="15">
        <v>41974</v>
      </c>
      <c r="P906" s="13">
        <v>201412</v>
      </c>
      <c r="Q906" s="13">
        <v>-1</v>
      </c>
      <c r="R906" s="16">
        <v>-10797.79</v>
      </c>
    </row>
    <row r="907" spans="1:18" x14ac:dyDescent="0.25">
      <c r="A907" s="13">
        <v>81061063</v>
      </c>
      <c r="B907" s="14" t="s">
        <v>32</v>
      </c>
      <c r="C907" s="14" t="s">
        <v>180</v>
      </c>
      <c r="D907" s="14" t="s">
        <v>169</v>
      </c>
      <c r="E907" s="14" t="s">
        <v>170</v>
      </c>
      <c r="F907" s="14" t="s">
        <v>546</v>
      </c>
      <c r="G907" s="15">
        <v>39022</v>
      </c>
      <c r="H907" s="15">
        <v>38718</v>
      </c>
      <c r="I907" s="14" t="s">
        <v>50</v>
      </c>
      <c r="J907" s="14" t="s">
        <v>182</v>
      </c>
      <c r="K907" s="14" t="s">
        <v>328</v>
      </c>
      <c r="L907" s="14" t="s">
        <v>174</v>
      </c>
      <c r="M907" s="14" t="s">
        <v>175</v>
      </c>
      <c r="N907" s="14" t="s">
        <v>176</v>
      </c>
      <c r="O907" s="15">
        <v>41974</v>
      </c>
      <c r="P907" s="13">
        <v>201412</v>
      </c>
      <c r="Q907" s="13">
        <v>-1</v>
      </c>
      <c r="R907" s="16">
        <v>-247397.69</v>
      </c>
    </row>
    <row r="908" spans="1:18" x14ac:dyDescent="0.25">
      <c r="A908" s="13">
        <v>81061077</v>
      </c>
      <c r="B908" s="14" t="s">
        <v>61</v>
      </c>
      <c r="C908" s="14" t="s">
        <v>186</v>
      </c>
      <c r="D908" s="14" t="s">
        <v>169</v>
      </c>
      <c r="E908" s="14" t="s">
        <v>170</v>
      </c>
      <c r="F908" s="14" t="s">
        <v>549</v>
      </c>
      <c r="G908" s="15">
        <v>39234</v>
      </c>
      <c r="H908" s="15">
        <v>39083</v>
      </c>
      <c r="I908" s="14" t="s">
        <v>70</v>
      </c>
      <c r="J908" s="14" t="s">
        <v>182</v>
      </c>
      <c r="K908" s="14" t="s">
        <v>382</v>
      </c>
      <c r="L908" s="14" t="s">
        <v>174</v>
      </c>
      <c r="M908" s="14" t="s">
        <v>175</v>
      </c>
      <c r="N908" s="14" t="s">
        <v>176</v>
      </c>
      <c r="O908" s="15">
        <v>41974</v>
      </c>
      <c r="P908" s="13">
        <v>201412</v>
      </c>
      <c r="Q908" s="13">
        <v>-1</v>
      </c>
      <c r="R908" s="16">
        <v>-154363.16</v>
      </c>
    </row>
    <row r="909" spans="1:18" x14ac:dyDescent="0.25">
      <c r="A909" s="13">
        <v>81061094</v>
      </c>
      <c r="B909" s="14" t="s">
        <v>79</v>
      </c>
      <c r="C909" s="14" t="s">
        <v>168</v>
      </c>
      <c r="D909" s="14" t="s">
        <v>169</v>
      </c>
      <c r="E909" s="14" t="s">
        <v>170</v>
      </c>
      <c r="F909" s="14" t="s">
        <v>549</v>
      </c>
      <c r="G909" s="15">
        <v>39295</v>
      </c>
      <c r="H909" s="15">
        <v>39083</v>
      </c>
      <c r="I909" s="14" t="s">
        <v>111</v>
      </c>
      <c r="J909" s="14" t="s">
        <v>182</v>
      </c>
      <c r="K909" s="14" t="s">
        <v>607</v>
      </c>
      <c r="L909" s="14" t="s">
        <v>174</v>
      </c>
      <c r="M909" s="14" t="s">
        <v>175</v>
      </c>
      <c r="N909" s="14" t="s">
        <v>176</v>
      </c>
      <c r="O909" s="15">
        <v>41974</v>
      </c>
      <c r="P909" s="13">
        <v>201412</v>
      </c>
      <c r="Q909" s="13">
        <v>-151</v>
      </c>
      <c r="R909" s="16">
        <v>-50694.89</v>
      </c>
    </row>
    <row r="910" spans="1:18" x14ac:dyDescent="0.25">
      <c r="A910" s="13">
        <v>81061110</v>
      </c>
      <c r="B910" s="14" t="s">
        <v>79</v>
      </c>
      <c r="C910" s="14" t="s">
        <v>168</v>
      </c>
      <c r="D910" s="14" t="s">
        <v>169</v>
      </c>
      <c r="E910" s="14" t="s">
        <v>170</v>
      </c>
      <c r="F910" s="14" t="s">
        <v>546</v>
      </c>
      <c r="G910" s="15">
        <v>39052</v>
      </c>
      <c r="H910" s="15">
        <v>39083</v>
      </c>
      <c r="I910" s="14" t="s">
        <v>99</v>
      </c>
      <c r="J910" s="14" t="s">
        <v>172</v>
      </c>
      <c r="K910" s="14" t="s">
        <v>608</v>
      </c>
      <c r="L910" s="14" t="s">
        <v>174</v>
      </c>
      <c r="M910" s="14" t="s">
        <v>175</v>
      </c>
      <c r="N910" s="14" t="s">
        <v>176</v>
      </c>
      <c r="O910" s="15">
        <v>41974</v>
      </c>
      <c r="P910" s="13">
        <v>201412</v>
      </c>
      <c r="Q910" s="13">
        <v>-1</v>
      </c>
      <c r="R910" s="16">
        <v>-30392.77</v>
      </c>
    </row>
    <row r="911" spans="1:18" x14ac:dyDescent="0.25">
      <c r="A911" s="13">
        <v>81061130</v>
      </c>
      <c r="B911" s="14" t="s">
        <v>79</v>
      </c>
      <c r="C911" s="14" t="s">
        <v>168</v>
      </c>
      <c r="D911" s="14" t="s">
        <v>169</v>
      </c>
      <c r="E911" s="14" t="s">
        <v>170</v>
      </c>
      <c r="F911" s="14" t="s">
        <v>546</v>
      </c>
      <c r="G911" s="15">
        <v>39052</v>
      </c>
      <c r="H911" s="15">
        <v>39083</v>
      </c>
      <c r="I911" s="14" t="s">
        <v>99</v>
      </c>
      <c r="J911" s="14" t="s">
        <v>172</v>
      </c>
      <c r="K911" s="14" t="s">
        <v>609</v>
      </c>
      <c r="L911" s="14" t="s">
        <v>174</v>
      </c>
      <c r="M911" s="14" t="s">
        <v>175</v>
      </c>
      <c r="N911" s="14" t="s">
        <v>176</v>
      </c>
      <c r="O911" s="15">
        <v>41974</v>
      </c>
      <c r="P911" s="13">
        <v>201412</v>
      </c>
      <c r="Q911" s="13">
        <v>-1</v>
      </c>
      <c r="R911" s="16">
        <v>-30392.77</v>
      </c>
    </row>
    <row r="912" spans="1:18" x14ac:dyDescent="0.25">
      <c r="A912" s="13">
        <v>81061131</v>
      </c>
      <c r="B912" s="14" t="s">
        <v>79</v>
      </c>
      <c r="C912" s="14" t="s">
        <v>168</v>
      </c>
      <c r="D912" s="14" t="s">
        <v>169</v>
      </c>
      <c r="E912" s="14" t="s">
        <v>170</v>
      </c>
      <c r="F912" s="14" t="s">
        <v>546</v>
      </c>
      <c r="G912" s="15">
        <v>39052</v>
      </c>
      <c r="H912" s="15">
        <v>39083</v>
      </c>
      <c r="I912" s="14" t="s">
        <v>99</v>
      </c>
      <c r="J912" s="14" t="s">
        <v>172</v>
      </c>
      <c r="K912" s="14" t="s">
        <v>610</v>
      </c>
      <c r="L912" s="14" t="s">
        <v>174</v>
      </c>
      <c r="M912" s="14" t="s">
        <v>175</v>
      </c>
      <c r="N912" s="14" t="s">
        <v>176</v>
      </c>
      <c r="O912" s="15">
        <v>41974</v>
      </c>
      <c r="P912" s="13">
        <v>201412</v>
      </c>
      <c r="Q912" s="13">
        <v>-1</v>
      </c>
      <c r="R912" s="16">
        <v>-30392.78</v>
      </c>
    </row>
    <row r="913" spans="1:18" x14ac:dyDescent="0.25">
      <c r="A913" s="13">
        <v>81061138</v>
      </c>
      <c r="B913" s="14" t="s">
        <v>61</v>
      </c>
      <c r="C913" s="14" t="s">
        <v>186</v>
      </c>
      <c r="D913" s="14" t="s">
        <v>169</v>
      </c>
      <c r="E913" s="14" t="s">
        <v>170</v>
      </c>
      <c r="F913" s="14" t="s">
        <v>549</v>
      </c>
      <c r="G913" s="15">
        <v>39234</v>
      </c>
      <c r="H913" s="15">
        <v>39083</v>
      </c>
      <c r="I913" s="14" t="s">
        <v>70</v>
      </c>
      <c r="J913" s="14" t="s">
        <v>182</v>
      </c>
      <c r="K913" s="14" t="s">
        <v>594</v>
      </c>
      <c r="L913" s="14" t="s">
        <v>174</v>
      </c>
      <c r="M913" s="14" t="s">
        <v>175</v>
      </c>
      <c r="N913" s="14" t="s">
        <v>176</v>
      </c>
      <c r="O913" s="15">
        <v>41974</v>
      </c>
      <c r="P913" s="13">
        <v>201412</v>
      </c>
      <c r="Q913" s="13">
        <v>-1</v>
      </c>
      <c r="R913" s="16">
        <v>-48580.38</v>
      </c>
    </row>
    <row r="914" spans="1:18" x14ac:dyDescent="0.25">
      <c r="A914" s="13">
        <v>81061156</v>
      </c>
      <c r="B914" s="14" t="s">
        <v>61</v>
      </c>
      <c r="C914" s="14" t="s">
        <v>186</v>
      </c>
      <c r="D914" s="14" t="s">
        <v>169</v>
      </c>
      <c r="E914" s="14" t="s">
        <v>170</v>
      </c>
      <c r="F914" s="14" t="s">
        <v>549</v>
      </c>
      <c r="G914" s="15">
        <v>39234</v>
      </c>
      <c r="H914" s="15">
        <v>39083</v>
      </c>
      <c r="I914" s="14" t="s">
        <v>70</v>
      </c>
      <c r="J914" s="14" t="s">
        <v>182</v>
      </c>
      <c r="K914" s="14" t="s">
        <v>593</v>
      </c>
      <c r="L914" s="14" t="s">
        <v>174</v>
      </c>
      <c r="M914" s="14" t="s">
        <v>175</v>
      </c>
      <c r="N914" s="14" t="s">
        <v>176</v>
      </c>
      <c r="O914" s="15">
        <v>41974</v>
      </c>
      <c r="P914" s="13">
        <v>201412</v>
      </c>
      <c r="Q914" s="13">
        <v>-1</v>
      </c>
      <c r="R914" s="16">
        <v>-38916.21</v>
      </c>
    </row>
    <row r="915" spans="1:18" x14ac:dyDescent="0.25">
      <c r="A915" s="13">
        <v>81061203</v>
      </c>
      <c r="B915" s="14" t="s">
        <v>79</v>
      </c>
      <c r="C915" s="14" t="s">
        <v>168</v>
      </c>
      <c r="D915" s="14" t="s">
        <v>169</v>
      </c>
      <c r="E915" s="14" t="s">
        <v>170</v>
      </c>
      <c r="F915" s="14" t="s">
        <v>549</v>
      </c>
      <c r="G915" s="15">
        <v>39234</v>
      </c>
      <c r="H915" s="15">
        <v>39083</v>
      </c>
      <c r="I915" s="14" t="s">
        <v>99</v>
      </c>
      <c r="J915" s="14" t="s">
        <v>172</v>
      </c>
      <c r="K915" s="14" t="s">
        <v>611</v>
      </c>
      <c r="L915" s="14" t="s">
        <v>174</v>
      </c>
      <c r="M915" s="14" t="s">
        <v>175</v>
      </c>
      <c r="N915" s="14" t="s">
        <v>176</v>
      </c>
      <c r="O915" s="15">
        <v>41974</v>
      </c>
      <c r="P915" s="13">
        <v>201412</v>
      </c>
      <c r="Q915" s="13">
        <v>-1</v>
      </c>
      <c r="R915" s="16">
        <v>-2320.44</v>
      </c>
    </row>
    <row r="916" spans="1:18" x14ac:dyDescent="0.25">
      <c r="A916" s="13">
        <v>81061210</v>
      </c>
      <c r="B916" s="14" t="s">
        <v>79</v>
      </c>
      <c r="C916" s="14" t="s">
        <v>168</v>
      </c>
      <c r="D916" s="14" t="s">
        <v>169</v>
      </c>
      <c r="E916" s="14" t="s">
        <v>170</v>
      </c>
      <c r="F916" s="14" t="s">
        <v>549</v>
      </c>
      <c r="G916" s="15">
        <v>39234</v>
      </c>
      <c r="H916" s="15">
        <v>39083</v>
      </c>
      <c r="I916" s="14" t="s">
        <v>99</v>
      </c>
      <c r="J916" s="14" t="s">
        <v>172</v>
      </c>
      <c r="K916" s="14" t="s">
        <v>612</v>
      </c>
      <c r="L916" s="14" t="s">
        <v>174</v>
      </c>
      <c r="M916" s="14" t="s">
        <v>175</v>
      </c>
      <c r="N916" s="14" t="s">
        <v>176</v>
      </c>
      <c r="O916" s="15">
        <v>41974</v>
      </c>
      <c r="P916" s="13">
        <v>201412</v>
      </c>
      <c r="Q916" s="13">
        <v>-1</v>
      </c>
      <c r="R916" s="16">
        <v>-3062.98</v>
      </c>
    </row>
    <row r="917" spans="1:18" x14ac:dyDescent="0.25">
      <c r="A917" s="13">
        <v>81061211</v>
      </c>
      <c r="B917" s="14" t="s">
        <v>79</v>
      </c>
      <c r="C917" s="14" t="s">
        <v>168</v>
      </c>
      <c r="D917" s="14" t="s">
        <v>169</v>
      </c>
      <c r="E917" s="14" t="s">
        <v>170</v>
      </c>
      <c r="F917" s="14" t="s">
        <v>549</v>
      </c>
      <c r="G917" s="15">
        <v>39234</v>
      </c>
      <c r="H917" s="15">
        <v>39083</v>
      </c>
      <c r="I917" s="14" t="s">
        <v>99</v>
      </c>
      <c r="J917" s="14" t="s">
        <v>172</v>
      </c>
      <c r="K917" s="14" t="s">
        <v>613</v>
      </c>
      <c r="L917" s="14" t="s">
        <v>174</v>
      </c>
      <c r="M917" s="14" t="s">
        <v>175</v>
      </c>
      <c r="N917" s="14" t="s">
        <v>176</v>
      </c>
      <c r="O917" s="15">
        <v>41974</v>
      </c>
      <c r="P917" s="13">
        <v>201412</v>
      </c>
      <c r="Q917" s="13">
        <v>-1</v>
      </c>
      <c r="R917" s="16">
        <v>-185.64</v>
      </c>
    </row>
    <row r="918" spans="1:18" x14ac:dyDescent="0.25">
      <c r="A918" s="13">
        <v>81061218</v>
      </c>
      <c r="B918" s="14" t="s">
        <v>61</v>
      </c>
      <c r="C918" s="14" t="s">
        <v>186</v>
      </c>
      <c r="D918" s="14" t="s">
        <v>169</v>
      </c>
      <c r="E918" s="14" t="s">
        <v>170</v>
      </c>
      <c r="F918" s="14" t="s">
        <v>549</v>
      </c>
      <c r="G918" s="15">
        <v>39356</v>
      </c>
      <c r="H918" s="15">
        <v>39356</v>
      </c>
      <c r="I918" s="14" t="s">
        <v>70</v>
      </c>
      <c r="J918" s="14" t="s">
        <v>182</v>
      </c>
      <c r="K918" s="14" t="s">
        <v>566</v>
      </c>
      <c r="L918" s="14" t="s">
        <v>174</v>
      </c>
      <c r="M918" s="14" t="s">
        <v>175</v>
      </c>
      <c r="N918" s="14" t="s">
        <v>176</v>
      </c>
      <c r="O918" s="15">
        <v>41974</v>
      </c>
      <c r="P918" s="13">
        <v>201412</v>
      </c>
      <c r="Q918" s="13">
        <v>0</v>
      </c>
      <c r="R918" s="16">
        <v>-3546.93</v>
      </c>
    </row>
    <row r="919" spans="1:18" x14ac:dyDescent="0.25">
      <c r="A919" s="13">
        <v>81061227</v>
      </c>
      <c r="B919" s="14" t="s">
        <v>79</v>
      </c>
      <c r="C919" s="14" t="s">
        <v>168</v>
      </c>
      <c r="D919" s="14" t="s">
        <v>169</v>
      </c>
      <c r="E919" s="14" t="s">
        <v>170</v>
      </c>
      <c r="F919" s="14" t="s">
        <v>549</v>
      </c>
      <c r="G919" s="15">
        <v>39234</v>
      </c>
      <c r="H919" s="15">
        <v>39083</v>
      </c>
      <c r="I919" s="14" t="s">
        <v>99</v>
      </c>
      <c r="J919" s="14" t="s">
        <v>172</v>
      </c>
      <c r="K919" s="14" t="s">
        <v>584</v>
      </c>
      <c r="L919" s="14" t="s">
        <v>174</v>
      </c>
      <c r="M919" s="14" t="s">
        <v>175</v>
      </c>
      <c r="N919" s="14" t="s">
        <v>176</v>
      </c>
      <c r="O919" s="15">
        <v>41974</v>
      </c>
      <c r="P919" s="13">
        <v>201412</v>
      </c>
      <c r="Q919" s="13">
        <v>-1</v>
      </c>
      <c r="R919" s="16">
        <v>-3424.57</v>
      </c>
    </row>
    <row r="920" spans="1:18" x14ac:dyDescent="0.25">
      <c r="A920" s="13">
        <v>81607844</v>
      </c>
      <c r="B920" s="14" t="s">
        <v>61</v>
      </c>
      <c r="C920" s="14" t="s">
        <v>186</v>
      </c>
      <c r="D920" s="14" t="s">
        <v>169</v>
      </c>
      <c r="E920" s="14" t="s">
        <v>170</v>
      </c>
      <c r="F920" s="14" t="s">
        <v>549</v>
      </c>
      <c r="G920" s="15">
        <v>39234</v>
      </c>
      <c r="H920" s="15">
        <v>39234</v>
      </c>
      <c r="I920" s="14" t="s">
        <v>73</v>
      </c>
      <c r="J920" s="14" t="s">
        <v>188</v>
      </c>
      <c r="K920" s="14" t="s">
        <v>589</v>
      </c>
      <c r="L920" s="14" t="s">
        <v>174</v>
      </c>
      <c r="M920" s="14" t="s">
        <v>175</v>
      </c>
      <c r="N920" s="14" t="s">
        <v>176</v>
      </c>
      <c r="O920" s="15">
        <v>41974</v>
      </c>
      <c r="P920" s="13">
        <v>201412</v>
      </c>
      <c r="Q920" s="13">
        <v>0</v>
      </c>
      <c r="R920" s="16">
        <v>-114328.02</v>
      </c>
    </row>
    <row r="921" spans="1:18" x14ac:dyDescent="0.25">
      <c r="A921" s="13">
        <v>81639950</v>
      </c>
      <c r="B921" s="14" t="s">
        <v>61</v>
      </c>
      <c r="C921" s="14" t="s">
        <v>186</v>
      </c>
      <c r="D921" s="14" t="s">
        <v>169</v>
      </c>
      <c r="E921" s="14" t="s">
        <v>170</v>
      </c>
      <c r="F921" s="14" t="s">
        <v>549</v>
      </c>
      <c r="G921" s="15">
        <v>39234</v>
      </c>
      <c r="H921" s="15">
        <v>39234</v>
      </c>
      <c r="I921" s="14" t="s">
        <v>73</v>
      </c>
      <c r="J921" s="14" t="s">
        <v>188</v>
      </c>
      <c r="K921" s="14" t="s">
        <v>589</v>
      </c>
      <c r="L921" s="14" t="s">
        <v>174</v>
      </c>
      <c r="M921" s="14" t="s">
        <v>175</v>
      </c>
      <c r="N921" s="14" t="s">
        <v>176</v>
      </c>
      <c r="O921" s="15">
        <v>41974</v>
      </c>
      <c r="P921" s="13">
        <v>201412</v>
      </c>
      <c r="Q921" s="13">
        <v>-1</v>
      </c>
      <c r="R921" s="16">
        <v>-113798.42</v>
      </c>
    </row>
    <row r="922" spans="1:18" x14ac:dyDescent="0.25">
      <c r="A922" s="13">
        <v>81739588</v>
      </c>
      <c r="B922" s="14" t="s">
        <v>32</v>
      </c>
      <c r="C922" s="14" t="s">
        <v>180</v>
      </c>
      <c r="D922" s="14" t="s">
        <v>169</v>
      </c>
      <c r="E922" s="14" t="s">
        <v>170</v>
      </c>
      <c r="F922" s="14" t="s">
        <v>181</v>
      </c>
      <c r="G922" s="15">
        <v>28672</v>
      </c>
      <c r="H922" s="15">
        <v>28672</v>
      </c>
      <c r="I922" s="14" t="s">
        <v>50</v>
      </c>
      <c r="J922" s="14" t="s">
        <v>182</v>
      </c>
      <c r="K922" s="14" t="s">
        <v>614</v>
      </c>
      <c r="L922" s="14" t="s">
        <v>174</v>
      </c>
      <c r="M922" s="14" t="s">
        <v>175</v>
      </c>
      <c r="N922" s="14" t="s">
        <v>176</v>
      </c>
      <c r="O922" s="15">
        <v>41974</v>
      </c>
      <c r="P922" s="13">
        <v>201412</v>
      </c>
      <c r="Q922" s="13">
        <v>-1</v>
      </c>
      <c r="R922" s="16">
        <v>-2997.3</v>
      </c>
    </row>
    <row r="923" spans="1:18" x14ac:dyDescent="0.25">
      <c r="A923" s="13">
        <v>81739591</v>
      </c>
      <c r="B923" s="14" t="s">
        <v>32</v>
      </c>
      <c r="C923" s="14" t="s">
        <v>180</v>
      </c>
      <c r="D923" s="14" t="s">
        <v>169</v>
      </c>
      <c r="E923" s="14" t="s">
        <v>170</v>
      </c>
      <c r="F923" s="14" t="s">
        <v>181</v>
      </c>
      <c r="G923" s="15">
        <v>28672</v>
      </c>
      <c r="H923" s="15">
        <v>28672</v>
      </c>
      <c r="I923" s="14" t="s">
        <v>50</v>
      </c>
      <c r="J923" s="14" t="s">
        <v>182</v>
      </c>
      <c r="K923" s="14" t="s">
        <v>615</v>
      </c>
      <c r="L923" s="14" t="s">
        <v>174</v>
      </c>
      <c r="M923" s="14" t="s">
        <v>175</v>
      </c>
      <c r="N923" s="14" t="s">
        <v>176</v>
      </c>
      <c r="O923" s="15">
        <v>41974</v>
      </c>
      <c r="P923" s="13">
        <v>201412</v>
      </c>
      <c r="Q923" s="13">
        <v>-1</v>
      </c>
      <c r="R923" s="16">
        <v>-3996.4</v>
      </c>
    </row>
    <row r="924" spans="1:18" x14ac:dyDescent="0.25">
      <c r="A924" s="13">
        <v>81877286</v>
      </c>
      <c r="B924" s="14" t="s">
        <v>79</v>
      </c>
      <c r="C924" s="14" t="s">
        <v>426</v>
      </c>
      <c r="D924" s="14" t="s">
        <v>169</v>
      </c>
      <c r="E924" s="14" t="s">
        <v>170</v>
      </c>
      <c r="F924" s="14" t="s">
        <v>549</v>
      </c>
      <c r="G924" s="15">
        <v>39387</v>
      </c>
      <c r="H924" s="15">
        <v>39417</v>
      </c>
      <c r="I924" s="14" t="s">
        <v>111</v>
      </c>
      <c r="J924" s="14" t="s">
        <v>182</v>
      </c>
      <c r="K924" s="14" t="s">
        <v>574</v>
      </c>
      <c r="L924" s="14" t="s">
        <v>174</v>
      </c>
      <c r="M924" s="14" t="s">
        <v>175</v>
      </c>
      <c r="N924" s="14" t="s">
        <v>176</v>
      </c>
      <c r="O924" s="15">
        <v>41974</v>
      </c>
      <c r="P924" s="13">
        <v>201412</v>
      </c>
      <c r="Q924" s="13">
        <v>-1</v>
      </c>
      <c r="R924" s="16">
        <v>-479878.74</v>
      </c>
    </row>
    <row r="925" spans="1:18" x14ac:dyDescent="0.25">
      <c r="A925" s="13">
        <v>82559357</v>
      </c>
      <c r="B925" s="14" t="s">
        <v>32</v>
      </c>
      <c r="C925" s="14" t="s">
        <v>180</v>
      </c>
      <c r="D925" s="14" t="s">
        <v>169</v>
      </c>
      <c r="E925" s="14" t="s">
        <v>170</v>
      </c>
      <c r="F925" s="14" t="s">
        <v>181</v>
      </c>
      <c r="G925" s="15">
        <v>28672</v>
      </c>
      <c r="H925" s="15">
        <v>28672</v>
      </c>
      <c r="I925" s="14" t="s">
        <v>57</v>
      </c>
      <c r="J925" s="14" t="s">
        <v>481</v>
      </c>
      <c r="K925" s="14" t="s">
        <v>616</v>
      </c>
      <c r="L925" s="14" t="s">
        <v>174</v>
      </c>
      <c r="M925" s="14" t="s">
        <v>175</v>
      </c>
      <c r="N925" s="14" t="s">
        <v>176</v>
      </c>
      <c r="O925" s="15">
        <v>41974</v>
      </c>
      <c r="P925" s="13">
        <v>201412</v>
      </c>
      <c r="Q925" s="13">
        <v>-1</v>
      </c>
      <c r="R925" s="16">
        <v>-14824</v>
      </c>
    </row>
    <row r="926" spans="1:18" x14ac:dyDescent="0.25">
      <c r="A926" s="13">
        <v>82559362</v>
      </c>
      <c r="B926" s="14" t="s">
        <v>32</v>
      </c>
      <c r="C926" s="14" t="s">
        <v>180</v>
      </c>
      <c r="D926" s="14" t="s">
        <v>169</v>
      </c>
      <c r="E926" s="14" t="s">
        <v>170</v>
      </c>
      <c r="F926" s="14" t="s">
        <v>181</v>
      </c>
      <c r="G926" s="15">
        <v>28672</v>
      </c>
      <c r="H926" s="15">
        <v>28672</v>
      </c>
      <c r="I926" s="14" t="s">
        <v>57</v>
      </c>
      <c r="J926" s="14" t="s">
        <v>481</v>
      </c>
      <c r="K926" s="14" t="s">
        <v>617</v>
      </c>
      <c r="L926" s="14" t="s">
        <v>174</v>
      </c>
      <c r="M926" s="14" t="s">
        <v>175</v>
      </c>
      <c r="N926" s="14" t="s">
        <v>176</v>
      </c>
      <c r="O926" s="15">
        <v>41974</v>
      </c>
      <c r="P926" s="13">
        <v>201412</v>
      </c>
      <c r="Q926" s="13">
        <v>-2</v>
      </c>
      <c r="R926" s="16">
        <v>-29650.01</v>
      </c>
    </row>
    <row r="927" spans="1:18" x14ac:dyDescent="0.25">
      <c r="A927" s="13">
        <v>82559365</v>
      </c>
      <c r="B927" s="14" t="s">
        <v>32</v>
      </c>
      <c r="C927" s="14" t="s">
        <v>180</v>
      </c>
      <c r="D927" s="14" t="s">
        <v>169</v>
      </c>
      <c r="E927" s="14" t="s">
        <v>170</v>
      </c>
      <c r="F927" s="14" t="s">
        <v>181</v>
      </c>
      <c r="G927" s="15">
        <v>28672</v>
      </c>
      <c r="H927" s="15">
        <v>28672</v>
      </c>
      <c r="I927" s="14" t="s">
        <v>57</v>
      </c>
      <c r="J927" s="14" t="s">
        <v>481</v>
      </c>
      <c r="K927" s="14" t="s">
        <v>618</v>
      </c>
      <c r="L927" s="14" t="s">
        <v>174</v>
      </c>
      <c r="M927" s="14" t="s">
        <v>175</v>
      </c>
      <c r="N927" s="14" t="s">
        <v>176</v>
      </c>
      <c r="O927" s="15">
        <v>41974</v>
      </c>
      <c r="P927" s="13">
        <v>201412</v>
      </c>
      <c r="Q927" s="13">
        <v>-2</v>
      </c>
      <c r="R927" s="16">
        <v>-74123</v>
      </c>
    </row>
    <row r="928" spans="1:18" x14ac:dyDescent="0.25">
      <c r="A928" s="13">
        <v>86260918</v>
      </c>
      <c r="B928" s="14" t="s">
        <v>79</v>
      </c>
      <c r="C928" s="14" t="s">
        <v>168</v>
      </c>
      <c r="D928" s="14" t="s">
        <v>169</v>
      </c>
      <c r="E928" s="14" t="s">
        <v>170</v>
      </c>
      <c r="F928" s="14" t="s">
        <v>619</v>
      </c>
      <c r="G928" s="15">
        <v>39569</v>
      </c>
      <c r="H928" s="15">
        <v>39448</v>
      </c>
      <c r="I928" s="14" t="s">
        <v>119</v>
      </c>
      <c r="J928" s="14" t="s">
        <v>512</v>
      </c>
      <c r="K928" s="14" t="s">
        <v>536</v>
      </c>
      <c r="L928" s="14" t="s">
        <v>174</v>
      </c>
      <c r="M928" s="14" t="s">
        <v>175</v>
      </c>
      <c r="N928" s="14" t="s">
        <v>176</v>
      </c>
      <c r="O928" s="15">
        <v>41974</v>
      </c>
      <c r="P928" s="13">
        <v>201412</v>
      </c>
      <c r="Q928" s="13">
        <v>0</v>
      </c>
      <c r="R928" s="16">
        <v>-108162.14</v>
      </c>
    </row>
    <row r="929" spans="1:18" x14ac:dyDescent="0.25">
      <c r="A929" s="13">
        <v>86641930</v>
      </c>
      <c r="B929" s="14" t="s">
        <v>61</v>
      </c>
      <c r="C929" s="14" t="s">
        <v>186</v>
      </c>
      <c r="D929" s="14" t="s">
        <v>169</v>
      </c>
      <c r="E929" s="14" t="s">
        <v>170</v>
      </c>
      <c r="F929" s="14" t="s">
        <v>549</v>
      </c>
      <c r="G929" s="15">
        <v>39234</v>
      </c>
      <c r="H929" s="15">
        <v>39083</v>
      </c>
      <c r="I929" s="14" t="s">
        <v>70</v>
      </c>
      <c r="J929" s="14" t="s">
        <v>182</v>
      </c>
      <c r="K929" s="14" t="s">
        <v>595</v>
      </c>
      <c r="L929" s="14" t="s">
        <v>174</v>
      </c>
      <c r="M929" s="14" t="s">
        <v>175</v>
      </c>
      <c r="N929" s="14" t="s">
        <v>176</v>
      </c>
      <c r="O929" s="15">
        <v>41974</v>
      </c>
      <c r="P929" s="13">
        <v>201412</v>
      </c>
      <c r="Q929" s="13">
        <v>-2</v>
      </c>
      <c r="R929" s="16">
        <v>-1140842.2</v>
      </c>
    </row>
    <row r="930" spans="1:18" x14ac:dyDescent="0.25">
      <c r="A930" s="13">
        <v>86641943</v>
      </c>
      <c r="B930" s="14" t="s">
        <v>61</v>
      </c>
      <c r="C930" s="14" t="s">
        <v>186</v>
      </c>
      <c r="D930" s="14" t="s">
        <v>169</v>
      </c>
      <c r="E930" s="14" t="s">
        <v>170</v>
      </c>
      <c r="F930" s="14" t="s">
        <v>549</v>
      </c>
      <c r="G930" s="15">
        <v>39234</v>
      </c>
      <c r="H930" s="15">
        <v>39083</v>
      </c>
      <c r="I930" s="14" t="s">
        <v>70</v>
      </c>
      <c r="J930" s="14" t="s">
        <v>182</v>
      </c>
      <c r="K930" s="14" t="s">
        <v>597</v>
      </c>
      <c r="L930" s="14" t="s">
        <v>174</v>
      </c>
      <c r="M930" s="14" t="s">
        <v>175</v>
      </c>
      <c r="N930" s="14" t="s">
        <v>176</v>
      </c>
      <c r="O930" s="15">
        <v>41974</v>
      </c>
      <c r="P930" s="13">
        <v>201412</v>
      </c>
      <c r="Q930" s="13">
        <v>-3</v>
      </c>
      <c r="R930" s="16">
        <v>-55863.4</v>
      </c>
    </row>
    <row r="931" spans="1:18" x14ac:dyDescent="0.25">
      <c r="A931" s="13">
        <v>86642006</v>
      </c>
      <c r="B931" s="14" t="s">
        <v>61</v>
      </c>
      <c r="C931" s="14" t="s">
        <v>186</v>
      </c>
      <c r="D931" s="14" t="s">
        <v>169</v>
      </c>
      <c r="E931" s="14" t="s">
        <v>170</v>
      </c>
      <c r="F931" s="14" t="s">
        <v>549</v>
      </c>
      <c r="G931" s="15">
        <v>39234</v>
      </c>
      <c r="H931" s="15">
        <v>39083</v>
      </c>
      <c r="I931" s="14" t="s">
        <v>70</v>
      </c>
      <c r="J931" s="14" t="s">
        <v>182</v>
      </c>
      <c r="K931" s="14" t="s">
        <v>598</v>
      </c>
      <c r="L931" s="14" t="s">
        <v>174</v>
      </c>
      <c r="M931" s="14" t="s">
        <v>175</v>
      </c>
      <c r="N931" s="14" t="s">
        <v>176</v>
      </c>
      <c r="O931" s="15">
        <v>41974</v>
      </c>
      <c r="P931" s="13">
        <v>201412</v>
      </c>
      <c r="Q931" s="13">
        <v>-5</v>
      </c>
      <c r="R931" s="16">
        <v>-43141.68</v>
      </c>
    </row>
    <row r="932" spans="1:18" x14ac:dyDescent="0.25">
      <c r="A932" s="13">
        <v>86642007</v>
      </c>
      <c r="B932" s="14" t="s">
        <v>61</v>
      </c>
      <c r="C932" s="14" t="s">
        <v>186</v>
      </c>
      <c r="D932" s="14" t="s">
        <v>169</v>
      </c>
      <c r="E932" s="14" t="s">
        <v>170</v>
      </c>
      <c r="F932" s="14" t="s">
        <v>549</v>
      </c>
      <c r="G932" s="15">
        <v>39234</v>
      </c>
      <c r="H932" s="15">
        <v>39083</v>
      </c>
      <c r="I932" s="14" t="s">
        <v>70</v>
      </c>
      <c r="J932" s="14" t="s">
        <v>182</v>
      </c>
      <c r="K932" s="14" t="s">
        <v>599</v>
      </c>
      <c r="L932" s="14" t="s">
        <v>174</v>
      </c>
      <c r="M932" s="14" t="s">
        <v>175</v>
      </c>
      <c r="N932" s="14" t="s">
        <v>176</v>
      </c>
      <c r="O932" s="15">
        <v>41974</v>
      </c>
      <c r="P932" s="13">
        <v>201412</v>
      </c>
      <c r="Q932" s="13">
        <v>-1</v>
      </c>
      <c r="R932" s="16">
        <v>-80719.42</v>
      </c>
    </row>
    <row r="933" spans="1:18" x14ac:dyDescent="0.25">
      <c r="A933" s="13">
        <v>86642008</v>
      </c>
      <c r="B933" s="14" t="s">
        <v>61</v>
      </c>
      <c r="C933" s="14" t="s">
        <v>186</v>
      </c>
      <c r="D933" s="14" t="s">
        <v>169</v>
      </c>
      <c r="E933" s="14" t="s">
        <v>170</v>
      </c>
      <c r="F933" s="14" t="s">
        <v>549</v>
      </c>
      <c r="G933" s="15">
        <v>39234</v>
      </c>
      <c r="H933" s="15">
        <v>39083</v>
      </c>
      <c r="I933" s="14" t="s">
        <v>70</v>
      </c>
      <c r="J933" s="14" t="s">
        <v>182</v>
      </c>
      <c r="K933" s="14" t="s">
        <v>600</v>
      </c>
      <c r="L933" s="14" t="s">
        <v>174</v>
      </c>
      <c r="M933" s="14" t="s">
        <v>175</v>
      </c>
      <c r="N933" s="14" t="s">
        <v>176</v>
      </c>
      <c r="O933" s="15">
        <v>41974</v>
      </c>
      <c r="P933" s="13">
        <v>201412</v>
      </c>
      <c r="Q933" s="13">
        <v>-1</v>
      </c>
      <c r="R933" s="16">
        <v>-36267.82</v>
      </c>
    </row>
    <row r="934" spans="1:18" x14ac:dyDescent="0.25">
      <c r="A934" s="13">
        <v>86642009</v>
      </c>
      <c r="B934" s="14" t="s">
        <v>61</v>
      </c>
      <c r="C934" s="14" t="s">
        <v>186</v>
      </c>
      <c r="D934" s="14" t="s">
        <v>169</v>
      </c>
      <c r="E934" s="14" t="s">
        <v>170</v>
      </c>
      <c r="F934" s="14" t="s">
        <v>549</v>
      </c>
      <c r="G934" s="15">
        <v>39234</v>
      </c>
      <c r="H934" s="15">
        <v>39083</v>
      </c>
      <c r="I934" s="14" t="s">
        <v>70</v>
      </c>
      <c r="J934" s="14" t="s">
        <v>182</v>
      </c>
      <c r="K934" s="14" t="s">
        <v>601</v>
      </c>
      <c r="L934" s="14" t="s">
        <v>174</v>
      </c>
      <c r="M934" s="14" t="s">
        <v>175</v>
      </c>
      <c r="N934" s="14" t="s">
        <v>176</v>
      </c>
      <c r="O934" s="15">
        <v>41974</v>
      </c>
      <c r="P934" s="13">
        <v>201412</v>
      </c>
      <c r="Q934" s="13">
        <v>-8</v>
      </c>
      <c r="R934" s="16">
        <v>-16628.39</v>
      </c>
    </row>
    <row r="935" spans="1:18" x14ac:dyDescent="0.25">
      <c r="A935" s="13">
        <v>86642010</v>
      </c>
      <c r="B935" s="14" t="s">
        <v>61</v>
      </c>
      <c r="C935" s="14" t="s">
        <v>186</v>
      </c>
      <c r="D935" s="14" t="s">
        <v>169</v>
      </c>
      <c r="E935" s="14" t="s">
        <v>170</v>
      </c>
      <c r="F935" s="14" t="s">
        <v>549</v>
      </c>
      <c r="G935" s="15">
        <v>39234</v>
      </c>
      <c r="H935" s="15">
        <v>39083</v>
      </c>
      <c r="I935" s="14" t="s">
        <v>70</v>
      </c>
      <c r="J935" s="14" t="s">
        <v>182</v>
      </c>
      <c r="K935" s="14" t="s">
        <v>602</v>
      </c>
      <c r="L935" s="14" t="s">
        <v>174</v>
      </c>
      <c r="M935" s="14" t="s">
        <v>175</v>
      </c>
      <c r="N935" s="14" t="s">
        <v>176</v>
      </c>
      <c r="O935" s="15">
        <v>41974</v>
      </c>
      <c r="P935" s="13">
        <v>201412</v>
      </c>
      <c r="Q935" s="13">
        <v>-2</v>
      </c>
      <c r="R935" s="16">
        <v>-43438.28</v>
      </c>
    </row>
    <row r="936" spans="1:18" x14ac:dyDescent="0.25">
      <c r="A936" s="13">
        <v>86642011</v>
      </c>
      <c r="B936" s="14" t="s">
        <v>61</v>
      </c>
      <c r="C936" s="14" t="s">
        <v>186</v>
      </c>
      <c r="D936" s="14" t="s">
        <v>169</v>
      </c>
      <c r="E936" s="14" t="s">
        <v>170</v>
      </c>
      <c r="F936" s="14" t="s">
        <v>549</v>
      </c>
      <c r="G936" s="15">
        <v>39234</v>
      </c>
      <c r="H936" s="15">
        <v>39083</v>
      </c>
      <c r="I936" s="14" t="s">
        <v>70</v>
      </c>
      <c r="J936" s="14" t="s">
        <v>182</v>
      </c>
      <c r="K936" s="14" t="s">
        <v>603</v>
      </c>
      <c r="L936" s="14" t="s">
        <v>174</v>
      </c>
      <c r="M936" s="14" t="s">
        <v>175</v>
      </c>
      <c r="N936" s="14" t="s">
        <v>176</v>
      </c>
      <c r="O936" s="15">
        <v>41974</v>
      </c>
      <c r="P936" s="13">
        <v>201412</v>
      </c>
      <c r="Q936" s="13">
        <v>-1</v>
      </c>
      <c r="R936" s="16">
        <v>-23907.34</v>
      </c>
    </row>
    <row r="937" spans="1:18" x14ac:dyDescent="0.25">
      <c r="A937" s="13">
        <v>86642012</v>
      </c>
      <c r="B937" s="14" t="s">
        <v>61</v>
      </c>
      <c r="C937" s="14" t="s">
        <v>186</v>
      </c>
      <c r="D937" s="14" t="s">
        <v>169</v>
      </c>
      <c r="E937" s="14" t="s">
        <v>170</v>
      </c>
      <c r="F937" s="14" t="s">
        <v>549</v>
      </c>
      <c r="G937" s="15">
        <v>39234</v>
      </c>
      <c r="H937" s="15">
        <v>39083</v>
      </c>
      <c r="I937" s="14" t="s">
        <v>70</v>
      </c>
      <c r="J937" s="14" t="s">
        <v>182</v>
      </c>
      <c r="K937" s="14" t="s">
        <v>604</v>
      </c>
      <c r="L937" s="14" t="s">
        <v>174</v>
      </c>
      <c r="M937" s="14" t="s">
        <v>175</v>
      </c>
      <c r="N937" s="14" t="s">
        <v>176</v>
      </c>
      <c r="O937" s="15">
        <v>41974</v>
      </c>
      <c r="P937" s="13">
        <v>201412</v>
      </c>
      <c r="Q937" s="13">
        <v>-1</v>
      </c>
      <c r="R937" s="16">
        <v>-13549.2</v>
      </c>
    </row>
    <row r="938" spans="1:18" x14ac:dyDescent="0.25">
      <c r="A938" s="13">
        <v>86642013</v>
      </c>
      <c r="B938" s="14" t="s">
        <v>61</v>
      </c>
      <c r="C938" s="14" t="s">
        <v>186</v>
      </c>
      <c r="D938" s="14" t="s">
        <v>169</v>
      </c>
      <c r="E938" s="14" t="s">
        <v>170</v>
      </c>
      <c r="F938" s="14" t="s">
        <v>549</v>
      </c>
      <c r="G938" s="15">
        <v>39234</v>
      </c>
      <c r="H938" s="15">
        <v>39083</v>
      </c>
      <c r="I938" s="14" t="s">
        <v>70</v>
      </c>
      <c r="J938" s="14" t="s">
        <v>182</v>
      </c>
      <c r="K938" s="14" t="s">
        <v>605</v>
      </c>
      <c r="L938" s="14" t="s">
        <v>174</v>
      </c>
      <c r="M938" s="14" t="s">
        <v>175</v>
      </c>
      <c r="N938" s="14" t="s">
        <v>176</v>
      </c>
      <c r="O938" s="15">
        <v>41974</v>
      </c>
      <c r="P938" s="13">
        <v>201412</v>
      </c>
      <c r="Q938" s="13">
        <v>-2</v>
      </c>
      <c r="R938" s="16">
        <v>-9147.4500000000007</v>
      </c>
    </row>
    <row r="939" spans="1:18" x14ac:dyDescent="0.25">
      <c r="A939" s="13">
        <v>86642058</v>
      </c>
      <c r="B939" s="14" t="s">
        <v>61</v>
      </c>
      <c r="C939" s="14" t="s">
        <v>186</v>
      </c>
      <c r="D939" s="14" t="s">
        <v>169</v>
      </c>
      <c r="E939" s="14" t="s">
        <v>170</v>
      </c>
      <c r="F939" s="14" t="s">
        <v>549</v>
      </c>
      <c r="G939" s="15">
        <v>39234</v>
      </c>
      <c r="H939" s="15">
        <v>39083</v>
      </c>
      <c r="I939" s="14" t="s">
        <v>70</v>
      </c>
      <c r="J939" s="14" t="s">
        <v>182</v>
      </c>
      <c r="K939" s="14" t="s">
        <v>326</v>
      </c>
      <c r="L939" s="14" t="s">
        <v>174</v>
      </c>
      <c r="M939" s="14" t="s">
        <v>175</v>
      </c>
      <c r="N939" s="14" t="s">
        <v>176</v>
      </c>
      <c r="O939" s="15">
        <v>41974</v>
      </c>
      <c r="P939" s="13">
        <v>201412</v>
      </c>
      <c r="Q939" s="13">
        <v>-1</v>
      </c>
      <c r="R939" s="16">
        <v>-23177.119999999999</v>
      </c>
    </row>
    <row r="940" spans="1:18" x14ac:dyDescent="0.25">
      <c r="A940" s="13">
        <v>86896350</v>
      </c>
      <c r="B940" s="14" t="s">
        <v>79</v>
      </c>
      <c r="C940" s="14" t="s">
        <v>168</v>
      </c>
      <c r="D940" s="14" t="s">
        <v>169</v>
      </c>
      <c r="E940" s="14" t="s">
        <v>170</v>
      </c>
      <c r="F940" s="14" t="s">
        <v>549</v>
      </c>
      <c r="G940" s="15">
        <v>39234</v>
      </c>
      <c r="H940" s="15">
        <v>39083</v>
      </c>
      <c r="I940" s="14" t="s">
        <v>111</v>
      </c>
      <c r="J940" s="14" t="s">
        <v>182</v>
      </c>
      <c r="K940" s="14" t="s">
        <v>620</v>
      </c>
      <c r="L940" s="14" t="s">
        <v>174</v>
      </c>
      <c r="M940" s="14" t="s">
        <v>175</v>
      </c>
      <c r="N940" s="14" t="s">
        <v>176</v>
      </c>
      <c r="O940" s="15">
        <v>41974</v>
      </c>
      <c r="P940" s="13">
        <v>201412</v>
      </c>
      <c r="Q940" s="13">
        <v>-2</v>
      </c>
      <c r="R940" s="16">
        <v>-42080.92</v>
      </c>
    </row>
    <row r="941" spans="1:18" x14ac:dyDescent="0.25">
      <c r="A941" s="13">
        <v>86896377</v>
      </c>
      <c r="B941" s="14" t="s">
        <v>79</v>
      </c>
      <c r="C941" s="14" t="s">
        <v>168</v>
      </c>
      <c r="D941" s="14" t="s">
        <v>169</v>
      </c>
      <c r="E941" s="14" t="s">
        <v>170</v>
      </c>
      <c r="F941" s="14" t="s">
        <v>549</v>
      </c>
      <c r="G941" s="15">
        <v>39234</v>
      </c>
      <c r="H941" s="15">
        <v>39083</v>
      </c>
      <c r="I941" s="14" t="s">
        <v>111</v>
      </c>
      <c r="J941" s="14" t="s">
        <v>182</v>
      </c>
      <c r="K941" s="14" t="s">
        <v>621</v>
      </c>
      <c r="L941" s="14" t="s">
        <v>174</v>
      </c>
      <c r="M941" s="14" t="s">
        <v>175</v>
      </c>
      <c r="N941" s="14" t="s">
        <v>176</v>
      </c>
      <c r="O941" s="15">
        <v>41974</v>
      </c>
      <c r="P941" s="13">
        <v>201412</v>
      </c>
      <c r="Q941" s="13">
        <v>-2</v>
      </c>
      <c r="R941" s="16">
        <v>-70134.91</v>
      </c>
    </row>
    <row r="942" spans="1:18" x14ac:dyDescent="0.25">
      <c r="A942" s="13">
        <v>86896378</v>
      </c>
      <c r="B942" s="14" t="s">
        <v>79</v>
      </c>
      <c r="C942" s="14" t="s">
        <v>168</v>
      </c>
      <c r="D942" s="14" t="s">
        <v>169</v>
      </c>
      <c r="E942" s="14" t="s">
        <v>170</v>
      </c>
      <c r="F942" s="14" t="s">
        <v>549</v>
      </c>
      <c r="G942" s="15">
        <v>39234</v>
      </c>
      <c r="H942" s="15">
        <v>39083</v>
      </c>
      <c r="I942" s="14" t="s">
        <v>111</v>
      </c>
      <c r="J942" s="14" t="s">
        <v>182</v>
      </c>
      <c r="K942" s="14" t="s">
        <v>622</v>
      </c>
      <c r="L942" s="14" t="s">
        <v>174</v>
      </c>
      <c r="M942" s="14" t="s">
        <v>175</v>
      </c>
      <c r="N942" s="14" t="s">
        <v>176</v>
      </c>
      <c r="O942" s="15">
        <v>41974</v>
      </c>
      <c r="P942" s="13">
        <v>201412</v>
      </c>
      <c r="Q942" s="13">
        <v>-1</v>
      </c>
      <c r="R942" s="16">
        <v>-28053.95</v>
      </c>
    </row>
    <row r="943" spans="1:18" x14ac:dyDescent="0.25">
      <c r="A943" s="13">
        <v>87275008</v>
      </c>
      <c r="B943" s="14" t="s">
        <v>79</v>
      </c>
      <c r="C943" s="14" t="s">
        <v>426</v>
      </c>
      <c r="D943" s="14" t="s">
        <v>169</v>
      </c>
      <c r="E943" s="14" t="s">
        <v>170</v>
      </c>
      <c r="F943" s="14" t="s">
        <v>549</v>
      </c>
      <c r="G943" s="15">
        <v>39356</v>
      </c>
      <c r="H943" s="15">
        <v>39356</v>
      </c>
      <c r="I943" s="14" t="s">
        <v>111</v>
      </c>
      <c r="J943" s="14" t="s">
        <v>182</v>
      </c>
      <c r="K943" s="14" t="s">
        <v>570</v>
      </c>
      <c r="L943" s="14" t="s">
        <v>174</v>
      </c>
      <c r="M943" s="14" t="s">
        <v>175</v>
      </c>
      <c r="N943" s="14" t="s">
        <v>176</v>
      </c>
      <c r="O943" s="15">
        <v>41974</v>
      </c>
      <c r="P943" s="13">
        <v>201412</v>
      </c>
      <c r="Q943" s="13">
        <v>0</v>
      </c>
      <c r="R943" s="16">
        <v>-1</v>
      </c>
    </row>
    <row r="944" spans="1:18" x14ac:dyDescent="0.25">
      <c r="A944" s="13">
        <v>87295050</v>
      </c>
      <c r="B944" s="14" t="s">
        <v>79</v>
      </c>
      <c r="C944" s="14" t="s">
        <v>426</v>
      </c>
      <c r="D944" s="14" t="s">
        <v>169</v>
      </c>
      <c r="E944" s="14" t="s">
        <v>170</v>
      </c>
      <c r="F944" s="14" t="s">
        <v>549</v>
      </c>
      <c r="G944" s="15">
        <v>39356</v>
      </c>
      <c r="H944" s="15">
        <v>39356</v>
      </c>
      <c r="I944" s="14" t="s">
        <v>111</v>
      </c>
      <c r="J944" s="14" t="s">
        <v>182</v>
      </c>
      <c r="K944" s="14" t="s">
        <v>570</v>
      </c>
      <c r="L944" s="14" t="s">
        <v>174</v>
      </c>
      <c r="M944" s="14" t="s">
        <v>175</v>
      </c>
      <c r="N944" s="14" t="s">
        <v>176</v>
      </c>
      <c r="O944" s="15">
        <v>41974</v>
      </c>
      <c r="P944" s="13">
        <v>201412</v>
      </c>
      <c r="Q944" s="13">
        <v>0</v>
      </c>
      <c r="R944" s="16">
        <v>-1</v>
      </c>
    </row>
    <row r="945" spans="1:18" x14ac:dyDescent="0.25">
      <c r="A945" s="13">
        <v>87295061</v>
      </c>
      <c r="B945" s="14" t="s">
        <v>79</v>
      </c>
      <c r="C945" s="14" t="s">
        <v>426</v>
      </c>
      <c r="D945" s="14" t="s">
        <v>169</v>
      </c>
      <c r="E945" s="14" t="s">
        <v>170</v>
      </c>
      <c r="F945" s="14" t="s">
        <v>549</v>
      </c>
      <c r="G945" s="15">
        <v>39417</v>
      </c>
      <c r="H945" s="15">
        <v>39417</v>
      </c>
      <c r="I945" s="14" t="s">
        <v>111</v>
      </c>
      <c r="J945" s="14" t="s">
        <v>182</v>
      </c>
      <c r="K945" s="14" t="s">
        <v>570</v>
      </c>
      <c r="L945" s="14" t="s">
        <v>174</v>
      </c>
      <c r="M945" s="14" t="s">
        <v>175</v>
      </c>
      <c r="N945" s="14" t="s">
        <v>176</v>
      </c>
      <c r="O945" s="15">
        <v>41974</v>
      </c>
      <c r="P945" s="13">
        <v>201412</v>
      </c>
      <c r="Q945" s="13">
        <v>0</v>
      </c>
      <c r="R945" s="16">
        <v>-1</v>
      </c>
    </row>
    <row r="946" spans="1:18" x14ac:dyDescent="0.25">
      <c r="A946" s="13">
        <v>87295075</v>
      </c>
      <c r="B946" s="14" t="s">
        <v>79</v>
      </c>
      <c r="C946" s="14" t="s">
        <v>426</v>
      </c>
      <c r="D946" s="14" t="s">
        <v>169</v>
      </c>
      <c r="E946" s="14" t="s">
        <v>170</v>
      </c>
      <c r="F946" s="14" t="s">
        <v>549</v>
      </c>
      <c r="G946" s="15">
        <v>39417</v>
      </c>
      <c r="H946" s="15">
        <v>39417</v>
      </c>
      <c r="I946" s="14" t="s">
        <v>111</v>
      </c>
      <c r="J946" s="14" t="s">
        <v>182</v>
      </c>
      <c r="K946" s="14" t="s">
        <v>570</v>
      </c>
      <c r="L946" s="14" t="s">
        <v>174</v>
      </c>
      <c r="M946" s="14" t="s">
        <v>175</v>
      </c>
      <c r="N946" s="14" t="s">
        <v>176</v>
      </c>
      <c r="O946" s="15">
        <v>41974</v>
      </c>
      <c r="P946" s="13">
        <v>201412</v>
      </c>
      <c r="Q946" s="13">
        <v>0</v>
      </c>
      <c r="R946" s="16">
        <v>-1</v>
      </c>
    </row>
    <row r="947" spans="1:18" x14ac:dyDescent="0.25">
      <c r="A947" s="13">
        <v>87295287</v>
      </c>
      <c r="B947" s="14" t="s">
        <v>79</v>
      </c>
      <c r="C947" s="14" t="s">
        <v>426</v>
      </c>
      <c r="D947" s="14" t="s">
        <v>169</v>
      </c>
      <c r="E947" s="14" t="s">
        <v>170</v>
      </c>
      <c r="F947" s="14" t="s">
        <v>549</v>
      </c>
      <c r="G947" s="15">
        <v>39356</v>
      </c>
      <c r="H947" s="15">
        <v>39356</v>
      </c>
      <c r="I947" s="14" t="s">
        <v>111</v>
      </c>
      <c r="J947" s="14" t="s">
        <v>182</v>
      </c>
      <c r="K947" s="14" t="s">
        <v>570</v>
      </c>
      <c r="L947" s="14" t="s">
        <v>174</v>
      </c>
      <c r="M947" s="14" t="s">
        <v>175</v>
      </c>
      <c r="N947" s="14" t="s">
        <v>176</v>
      </c>
      <c r="O947" s="15">
        <v>41974</v>
      </c>
      <c r="P947" s="13">
        <v>201412</v>
      </c>
      <c r="Q947" s="13">
        <v>0</v>
      </c>
      <c r="R947" s="16">
        <v>-1</v>
      </c>
    </row>
    <row r="948" spans="1:18" x14ac:dyDescent="0.25">
      <c r="A948" s="13">
        <v>87295770</v>
      </c>
      <c r="B948" s="14" t="s">
        <v>79</v>
      </c>
      <c r="C948" s="14" t="s">
        <v>426</v>
      </c>
      <c r="D948" s="14" t="s">
        <v>169</v>
      </c>
      <c r="E948" s="14" t="s">
        <v>170</v>
      </c>
      <c r="F948" s="14" t="s">
        <v>549</v>
      </c>
      <c r="G948" s="15">
        <v>39417</v>
      </c>
      <c r="H948" s="15">
        <v>39417</v>
      </c>
      <c r="I948" s="14" t="s">
        <v>111</v>
      </c>
      <c r="J948" s="14" t="s">
        <v>182</v>
      </c>
      <c r="K948" s="14" t="s">
        <v>623</v>
      </c>
      <c r="L948" s="14" t="s">
        <v>174</v>
      </c>
      <c r="M948" s="14" t="s">
        <v>175</v>
      </c>
      <c r="N948" s="14" t="s">
        <v>176</v>
      </c>
      <c r="O948" s="15">
        <v>41974</v>
      </c>
      <c r="P948" s="13">
        <v>201412</v>
      </c>
      <c r="Q948" s="13">
        <v>-1</v>
      </c>
      <c r="R948" s="16">
        <v>-90996.92</v>
      </c>
    </row>
    <row r="949" spans="1:18" x14ac:dyDescent="0.25">
      <c r="A949" s="13">
        <v>87295776</v>
      </c>
      <c r="B949" s="14" t="s">
        <v>79</v>
      </c>
      <c r="C949" s="14" t="s">
        <v>426</v>
      </c>
      <c r="D949" s="14" t="s">
        <v>169</v>
      </c>
      <c r="E949" s="14" t="s">
        <v>170</v>
      </c>
      <c r="F949" s="14" t="s">
        <v>549</v>
      </c>
      <c r="G949" s="15">
        <v>39417</v>
      </c>
      <c r="H949" s="15">
        <v>39417</v>
      </c>
      <c r="I949" s="14" t="s">
        <v>111</v>
      </c>
      <c r="J949" s="14" t="s">
        <v>182</v>
      </c>
      <c r="K949" s="14" t="s">
        <v>623</v>
      </c>
      <c r="L949" s="14" t="s">
        <v>174</v>
      </c>
      <c r="M949" s="14" t="s">
        <v>175</v>
      </c>
      <c r="N949" s="14" t="s">
        <v>176</v>
      </c>
      <c r="O949" s="15">
        <v>41974</v>
      </c>
      <c r="P949" s="13">
        <v>201412</v>
      </c>
      <c r="Q949" s="13">
        <v>0</v>
      </c>
      <c r="R949" s="16">
        <v>-1</v>
      </c>
    </row>
    <row r="950" spans="1:18" x14ac:dyDescent="0.25">
      <c r="A950" s="13">
        <v>87406285</v>
      </c>
      <c r="B950" s="14" t="s">
        <v>61</v>
      </c>
      <c r="C950" s="14" t="s">
        <v>186</v>
      </c>
      <c r="D950" s="14" t="s">
        <v>169</v>
      </c>
      <c r="E950" s="14" t="s">
        <v>170</v>
      </c>
      <c r="F950" s="14" t="s">
        <v>549</v>
      </c>
      <c r="G950" s="15">
        <v>39417</v>
      </c>
      <c r="H950" s="15">
        <v>39083</v>
      </c>
      <c r="I950" s="14" t="s">
        <v>75</v>
      </c>
      <c r="J950" s="14" t="s">
        <v>481</v>
      </c>
      <c r="K950" s="14" t="s">
        <v>624</v>
      </c>
      <c r="L950" s="14" t="s">
        <v>174</v>
      </c>
      <c r="M950" s="14" t="s">
        <v>175</v>
      </c>
      <c r="N950" s="14" t="s">
        <v>176</v>
      </c>
      <c r="O950" s="15">
        <v>41974</v>
      </c>
      <c r="P950" s="13">
        <v>201412</v>
      </c>
      <c r="Q950" s="13">
        <v>-1</v>
      </c>
      <c r="R950" s="16">
        <v>-67958.759999999995</v>
      </c>
    </row>
    <row r="951" spans="1:18" x14ac:dyDescent="0.25">
      <c r="A951" s="13">
        <v>87445204</v>
      </c>
      <c r="B951" s="14" t="s">
        <v>61</v>
      </c>
      <c r="C951" s="14" t="s">
        <v>186</v>
      </c>
      <c r="D951" s="14" t="s">
        <v>169</v>
      </c>
      <c r="E951" s="14" t="s">
        <v>170</v>
      </c>
      <c r="F951" s="14" t="s">
        <v>549</v>
      </c>
      <c r="G951" s="15">
        <v>39417</v>
      </c>
      <c r="H951" s="15">
        <v>39083</v>
      </c>
      <c r="I951" s="14" t="s">
        <v>70</v>
      </c>
      <c r="J951" s="14" t="s">
        <v>182</v>
      </c>
      <c r="K951" s="14" t="s">
        <v>547</v>
      </c>
      <c r="L951" s="14" t="s">
        <v>174</v>
      </c>
      <c r="M951" s="14" t="s">
        <v>175</v>
      </c>
      <c r="N951" s="14" t="s">
        <v>176</v>
      </c>
      <c r="O951" s="15">
        <v>41974</v>
      </c>
      <c r="P951" s="13">
        <v>201412</v>
      </c>
      <c r="Q951" s="13">
        <v>-1</v>
      </c>
      <c r="R951" s="16">
        <v>-22428</v>
      </c>
    </row>
    <row r="952" spans="1:18" x14ac:dyDescent="0.25">
      <c r="A952" s="13">
        <v>87445217</v>
      </c>
      <c r="B952" s="14" t="s">
        <v>61</v>
      </c>
      <c r="C952" s="14" t="s">
        <v>186</v>
      </c>
      <c r="D952" s="14" t="s">
        <v>169</v>
      </c>
      <c r="E952" s="14" t="s">
        <v>559</v>
      </c>
      <c r="F952" s="14" t="s">
        <v>549</v>
      </c>
      <c r="G952" s="15">
        <v>39417</v>
      </c>
      <c r="H952" s="15">
        <v>39083</v>
      </c>
      <c r="I952" s="14" t="s">
        <v>71</v>
      </c>
      <c r="J952" s="14" t="s">
        <v>182</v>
      </c>
      <c r="K952" s="14" t="s">
        <v>625</v>
      </c>
      <c r="L952" s="14" t="s">
        <v>174</v>
      </c>
      <c r="M952" s="14" t="s">
        <v>175</v>
      </c>
      <c r="N952" s="14" t="s">
        <v>176</v>
      </c>
      <c r="O952" s="15">
        <v>41974</v>
      </c>
      <c r="P952" s="13">
        <v>201412</v>
      </c>
      <c r="Q952" s="13">
        <v>-2</v>
      </c>
      <c r="R952" s="16">
        <v>-10920</v>
      </c>
    </row>
    <row r="953" spans="1:18" x14ac:dyDescent="0.25">
      <c r="A953" s="13">
        <v>87445223</v>
      </c>
      <c r="B953" s="14" t="s">
        <v>32</v>
      </c>
      <c r="C953" s="14" t="s">
        <v>180</v>
      </c>
      <c r="D953" s="14" t="s">
        <v>169</v>
      </c>
      <c r="E953" s="14" t="s">
        <v>559</v>
      </c>
      <c r="F953" s="14" t="s">
        <v>549</v>
      </c>
      <c r="G953" s="15">
        <v>39417</v>
      </c>
      <c r="H953" s="15">
        <v>39083</v>
      </c>
      <c r="I953" s="14" t="s">
        <v>51</v>
      </c>
      <c r="J953" s="14" t="s">
        <v>182</v>
      </c>
      <c r="K953" s="14" t="s">
        <v>625</v>
      </c>
      <c r="L953" s="14" t="s">
        <v>174</v>
      </c>
      <c r="M953" s="14" t="s">
        <v>175</v>
      </c>
      <c r="N953" s="14" t="s">
        <v>176</v>
      </c>
      <c r="O953" s="15">
        <v>41974</v>
      </c>
      <c r="P953" s="13">
        <v>201412</v>
      </c>
      <c r="Q953" s="13">
        <v>-2</v>
      </c>
      <c r="R953" s="16">
        <v>-10579.53</v>
      </c>
    </row>
    <row r="954" spans="1:18" x14ac:dyDescent="0.25">
      <c r="A954" s="13">
        <v>87445229</v>
      </c>
      <c r="B954" s="14" t="s">
        <v>61</v>
      </c>
      <c r="C954" s="14" t="s">
        <v>186</v>
      </c>
      <c r="D954" s="14" t="s">
        <v>169</v>
      </c>
      <c r="E954" s="14" t="s">
        <v>170</v>
      </c>
      <c r="F954" s="14" t="s">
        <v>549</v>
      </c>
      <c r="G954" s="15">
        <v>39234</v>
      </c>
      <c r="H954" s="15">
        <v>39234</v>
      </c>
      <c r="I954" s="14" t="s">
        <v>70</v>
      </c>
      <c r="J954" s="14" t="s">
        <v>182</v>
      </c>
      <c r="K954" s="14" t="s">
        <v>563</v>
      </c>
      <c r="L954" s="14" t="s">
        <v>174</v>
      </c>
      <c r="M954" s="14" t="s">
        <v>175</v>
      </c>
      <c r="N954" s="14" t="s">
        <v>176</v>
      </c>
      <c r="O954" s="15">
        <v>41974</v>
      </c>
      <c r="P954" s="13">
        <v>201412</v>
      </c>
      <c r="Q954" s="13">
        <v>-1</v>
      </c>
      <c r="R954" s="16">
        <v>-6592.13</v>
      </c>
    </row>
    <row r="955" spans="1:18" x14ac:dyDescent="0.25">
      <c r="A955" s="13">
        <v>87481119</v>
      </c>
      <c r="B955" s="14" t="s">
        <v>61</v>
      </c>
      <c r="C955" s="14" t="s">
        <v>186</v>
      </c>
      <c r="D955" s="14" t="s">
        <v>169</v>
      </c>
      <c r="E955" s="14" t="s">
        <v>170</v>
      </c>
      <c r="F955" s="14" t="s">
        <v>619</v>
      </c>
      <c r="G955" s="15">
        <v>39448</v>
      </c>
      <c r="H955" s="15">
        <v>39448</v>
      </c>
      <c r="I955" s="14" t="s">
        <v>70</v>
      </c>
      <c r="J955" s="14" t="s">
        <v>182</v>
      </c>
      <c r="K955" s="14" t="s">
        <v>335</v>
      </c>
      <c r="L955" s="14" t="s">
        <v>174</v>
      </c>
      <c r="M955" s="14" t="s">
        <v>175</v>
      </c>
      <c r="N955" s="14" t="s">
        <v>176</v>
      </c>
      <c r="O955" s="15">
        <v>41974</v>
      </c>
      <c r="P955" s="13">
        <v>201412</v>
      </c>
      <c r="Q955" s="13">
        <v>0</v>
      </c>
      <c r="R955" s="16">
        <v>-2675.95</v>
      </c>
    </row>
    <row r="956" spans="1:18" x14ac:dyDescent="0.25">
      <c r="A956" s="13">
        <v>87481384</v>
      </c>
      <c r="B956" s="14" t="s">
        <v>61</v>
      </c>
      <c r="C956" s="14" t="s">
        <v>186</v>
      </c>
      <c r="D956" s="14" t="s">
        <v>169</v>
      </c>
      <c r="E956" s="14" t="s">
        <v>170</v>
      </c>
      <c r="F956" s="14" t="s">
        <v>546</v>
      </c>
      <c r="G956" s="15">
        <v>38777</v>
      </c>
      <c r="H956" s="15">
        <v>38808</v>
      </c>
      <c r="I956" s="14" t="s">
        <v>70</v>
      </c>
      <c r="J956" s="14" t="s">
        <v>182</v>
      </c>
      <c r="K956" s="14" t="s">
        <v>335</v>
      </c>
      <c r="L956" s="14" t="s">
        <v>174</v>
      </c>
      <c r="M956" s="14" t="s">
        <v>175</v>
      </c>
      <c r="N956" s="14" t="s">
        <v>176</v>
      </c>
      <c r="O956" s="15">
        <v>41974</v>
      </c>
      <c r="P956" s="13">
        <v>201412</v>
      </c>
      <c r="Q956" s="13">
        <v>-1</v>
      </c>
      <c r="R956" s="16">
        <v>-20446.009999999998</v>
      </c>
    </row>
    <row r="957" spans="1:18" x14ac:dyDescent="0.25">
      <c r="A957" s="13">
        <v>87891906</v>
      </c>
      <c r="B957" s="14" t="s">
        <v>61</v>
      </c>
      <c r="C957" s="14" t="s">
        <v>186</v>
      </c>
      <c r="D957" s="14" t="s">
        <v>169</v>
      </c>
      <c r="E957" s="14" t="s">
        <v>170</v>
      </c>
      <c r="F957" s="14" t="s">
        <v>619</v>
      </c>
      <c r="G957" s="15">
        <v>39448</v>
      </c>
      <c r="H957" s="15">
        <v>39692</v>
      </c>
      <c r="I957" s="14" t="s">
        <v>70</v>
      </c>
      <c r="J957" s="14" t="s">
        <v>182</v>
      </c>
      <c r="K957" s="14" t="s">
        <v>335</v>
      </c>
      <c r="L957" s="14" t="s">
        <v>174</v>
      </c>
      <c r="M957" s="14" t="s">
        <v>175</v>
      </c>
      <c r="N957" s="14" t="s">
        <v>176</v>
      </c>
      <c r="O957" s="15">
        <v>41974</v>
      </c>
      <c r="P957" s="13">
        <v>201412</v>
      </c>
      <c r="Q957" s="13">
        <v>0</v>
      </c>
      <c r="R957" s="16">
        <v>155.11000000000001</v>
      </c>
    </row>
    <row r="958" spans="1:18" x14ac:dyDescent="0.25">
      <c r="A958" s="13">
        <v>88004256</v>
      </c>
      <c r="B958" s="14" t="s">
        <v>61</v>
      </c>
      <c r="C958" s="14" t="s">
        <v>186</v>
      </c>
      <c r="D958" s="14" t="s">
        <v>169</v>
      </c>
      <c r="E958" s="14" t="s">
        <v>170</v>
      </c>
      <c r="F958" s="14" t="s">
        <v>549</v>
      </c>
      <c r="G958" s="15">
        <v>39417</v>
      </c>
      <c r="H958" s="15">
        <v>39417</v>
      </c>
      <c r="I958" s="14" t="s">
        <v>70</v>
      </c>
      <c r="J958" s="14" t="s">
        <v>182</v>
      </c>
      <c r="K958" s="14" t="s">
        <v>626</v>
      </c>
      <c r="L958" s="14" t="s">
        <v>174</v>
      </c>
      <c r="M958" s="14" t="s">
        <v>175</v>
      </c>
      <c r="N958" s="14" t="s">
        <v>176</v>
      </c>
      <c r="O958" s="15">
        <v>41974</v>
      </c>
      <c r="P958" s="13">
        <v>201412</v>
      </c>
      <c r="Q958" s="13">
        <v>0</v>
      </c>
      <c r="R958" s="16">
        <v>-29463.11</v>
      </c>
    </row>
    <row r="959" spans="1:18" x14ac:dyDescent="0.25">
      <c r="A959" s="13">
        <v>89252033</v>
      </c>
      <c r="B959" s="14" t="s">
        <v>32</v>
      </c>
      <c r="C959" s="14" t="s">
        <v>180</v>
      </c>
      <c r="D959" s="14" t="s">
        <v>169</v>
      </c>
      <c r="E959" s="14" t="s">
        <v>170</v>
      </c>
      <c r="F959" s="14" t="s">
        <v>546</v>
      </c>
      <c r="G959" s="15">
        <v>39022</v>
      </c>
      <c r="H959" s="15">
        <v>38718</v>
      </c>
      <c r="I959" s="14" t="s">
        <v>50</v>
      </c>
      <c r="J959" s="14" t="s">
        <v>182</v>
      </c>
      <c r="K959" s="14" t="s">
        <v>328</v>
      </c>
      <c r="L959" s="14" t="s">
        <v>174</v>
      </c>
      <c r="M959" s="14" t="s">
        <v>175</v>
      </c>
      <c r="N959" s="14" t="s">
        <v>176</v>
      </c>
      <c r="O959" s="15">
        <v>41974</v>
      </c>
      <c r="P959" s="13">
        <v>201412</v>
      </c>
      <c r="Q959" s="13">
        <v>0</v>
      </c>
      <c r="R959" s="16">
        <v>-13414.25</v>
      </c>
    </row>
    <row r="960" spans="1:18" x14ac:dyDescent="0.25">
      <c r="A960" s="13">
        <v>89302785</v>
      </c>
      <c r="B960" s="14" t="s">
        <v>32</v>
      </c>
      <c r="C960" s="14" t="s">
        <v>180</v>
      </c>
      <c r="D960" s="14" t="s">
        <v>169</v>
      </c>
      <c r="E960" s="14" t="s">
        <v>170</v>
      </c>
      <c r="F960" s="14" t="s">
        <v>619</v>
      </c>
      <c r="G960" s="15">
        <v>39479</v>
      </c>
      <c r="H960" s="15">
        <v>39448</v>
      </c>
      <c r="I960" s="14" t="s">
        <v>50</v>
      </c>
      <c r="J960" s="14" t="s">
        <v>182</v>
      </c>
      <c r="K960" s="14" t="s">
        <v>627</v>
      </c>
      <c r="L960" s="14" t="s">
        <v>174</v>
      </c>
      <c r="M960" s="14" t="s">
        <v>175</v>
      </c>
      <c r="N960" s="14" t="s">
        <v>176</v>
      </c>
      <c r="O960" s="15">
        <v>41974</v>
      </c>
      <c r="P960" s="13">
        <v>201412</v>
      </c>
      <c r="Q960" s="13">
        <v>0</v>
      </c>
      <c r="R960" s="16">
        <v>-81907.070000000007</v>
      </c>
    </row>
    <row r="961" spans="1:18" x14ac:dyDescent="0.25">
      <c r="A961" s="13">
        <v>89724401</v>
      </c>
      <c r="B961" s="14" t="s">
        <v>79</v>
      </c>
      <c r="C961" s="14" t="s">
        <v>168</v>
      </c>
      <c r="D961" s="14" t="s">
        <v>169</v>
      </c>
      <c r="E961" s="14" t="s">
        <v>170</v>
      </c>
      <c r="F961" s="14" t="s">
        <v>391</v>
      </c>
      <c r="G961" s="15">
        <v>35612</v>
      </c>
      <c r="H961" s="15">
        <v>35612</v>
      </c>
      <c r="I961" s="14" t="s">
        <v>99</v>
      </c>
      <c r="J961" s="14" t="s">
        <v>172</v>
      </c>
      <c r="K961" s="14" t="s">
        <v>628</v>
      </c>
      <c r="L961" s="14" t="s">
        <v>174</v>
      </c>
      <c r="M961" s="14" t="s">
        <v>175</v>
      </c>
      <c r="N961" s="14" t="s">
        <v>176</v>
      </c>
      <c r="O961" s="15">
        <v>41974</v>
      </c>
      <c r="P961" s="13">
        <v>201412</v>
      </c>
      <c r="Q961" s="13">
        <v>-1</v>
      </c>
      <c r="R961" s="16">
        <v>-9366.92</v>
      </c>
    </row>
    <row r="962" spans="1:18" x14ac:dyDescent="0.25">
      <c r="A962" s="13">
        <v>89724404</v>
      </c>
      <c r="B962" s="14" t="s">
        <v>79</v>
      </c>
      <c r="C962" s="14" t="s">
        <v>168</v>
      </c>
      <c r="D962" s="14" t="s">
        <v>169</v>
      </c>
      <c r="E962" s="14" t="s">
        <v>170</v>
      </c>
      <c r="F962" s="14" t="s">
        <v>187</v>
      </c>
      <c r="G962" s="15">
        <v>37165</v>
      </c>
      <c r="H962" s="15">
        <v>37073</v>
      </c>
      <c r="I962" s="14" t="s">
        <v>99</v>
      </c>
      <c r="J962" s="14" t="s">
        <v>172</v>
      </c>
      <c r="K962" s="14" t="s">
        <v>628</v>
      </c>
      <c r="L962" s="14" t="s">
        <v>174</v>
      </c>
      <c r="M962" s="14" t="s">
        <v>175</v>
      </c>
      <c r="N962" s="14" t="s">
        <v>176</v>
      </c>
      <c r="O962" s="15">
        <v>41974</v>
      </c>
      <c r="P962" s="13">
        <v>201412</v>
      </c>
      <c r="Q962" s="13">
        <v>0</v>
      </c>
      <c r="R962" s="16">
        <v>-273.08</v>
      </c>
    </row>
    <row r="963" spans="1:18" x14ac:dyDescent="0.25">
      <c r="A963" s="13">
        <v>89724407</v>
      </c>
      <c r="B963" s="14" t="s">
        <v>79</v>
      </c>
      <c r="C963" s="14" t="s">
        <v>168</v>
      </c>
      <c r="D963" s="14" t="s">
        <v>169</v>
      </c>
      <c r="E963" s="14" t="s">
        <v>170</v>
      </c>
      <c r="F963" s="14" t="s">
        <v>187</v>
      </c>
      <c r="G963" s="15">
        <v>37165</v>
      </c>
      <c r="H963" s="15">
        <v>37073</v>
      </c>
      <c r="I963" s="14" t="s">
        <v>99</v>
      </c>
      <c r="J963" s="14" t="s">
        <v>172</v>
      </c>
      <c r="K963" s="14" t="s">
        <v>629</v>
      </c>
      <c r="L963" s="14" t="s">
        <v>174</v>
      </c>
      <c r="M963" s="14" t="s">
        <v>175</v>
      </c>
      <c r="N963" s="14" t="s">
        <v>176</v>
      </c>
      <c r="O963" s="15">
        <v>41974</v>
      </c>
      <c r="P963" s="13">
        <v>201412</v>
      </c>
      <c r="Q963" s="13">
        <v>0</v>
      </c>
      <c r="R963" s="16">
        <v>-273.08</v>
      </c>
    </row>
    <row r="964" spans="1:18" x14ac:dyDescent="0.25">
      <c r="A964" s="13">
        <v>89724410</v>
      </c>
      <c r="B964" s="14" t="s">
        <v>79</v>
      </c>
      <c r="C964" s="14" t="s">
        <v>168</v>
      </c>
      <c r="D964" s="14" t="s">
        <v>169</v>
      </c>
      <c r="E964" s="14" t="s">
        <v>170</v>
      </c>
      <c r="F964" s="14" t="s">
        <v>391</v>
      </c>
      <c r="G964" s="15">
        <v>35612</v>
      </c>
      <c r="H964" s="15">
        <v>35612</v>
      </c>
      <c r="I964" s="14" t="s">
        <v>99</v>
      </c>
      <c r="J964" s="14" t="s">
        <v>172</v>
      </c>
      <c r="K964" s="14" t="s">
        <v>629</v>
      </c>
      <c r="L964" s="14" t="s">
        <v>174</v>
      </c>
      <c r="M964" s="14" t="s">
        <v>175</v>
      </c>
      <c r="N964" s="14" t="s">
        <v>176</v>
      </c>
      <c r="O964" s="15">
        <v>41974</v>
      </c>
      <c r="P964" s="13">
        <v>201412</v>
      </c>
      <c r="Q964" s="13">
        <v>-1</v>
      </c>
      <c r="R964" s="16">
        <v>-9366.92</v>
      </c>
    </row>
    <row r="965" spans="1:18" x14ac:dyDescent="0.25">
      <c r="A965" s="13">
        <v>90121656</v>
      </c>
      <c r="B965" s="14" t="s">
        <v>32</v>
      </c>
      <c r="C965" s="14" t="s">
        <v>180</v>
      </c>
      <c r="D965" s="14" t="s">
        <v>169</v>
      </c>
      <c r="E965" s="14" t="s">
        <v>170</v>
      </c>
      <c r="F965" s="14" t="s">
        <v>200</v>
      </c>
      <c r="G965" s="15">
        <v>30498</v>
      </c>
      <c r="H965" s="15">
        <v>30498</v>
      </c>
      <c r="I965" s="14" t="s">
        <v>50</v>
      </c>
      <c r="J965" s="14" t="s">
        <v>182</v>
      </c>
      <c r="K965" s="14" t="s">
        <v>630</v>
      </c>
      <c r="L965" s="14" t="s">
        <v>174</v>
      </c>
      <c r="M965" s="14" t="s">
        <v>175</v>
      </c>
      <c r="N965" s="14" t="s">
        <v>176</v>
      </c>
      <c r="O965" s="15">
        <v>41974</v>
      </c>
      <c r="P965" s="13">
        <v>201412</v>
      </c>
      <c r="Q965" s="13">
        <v>-1</v>
      </c>
      <c r="R965" s="16">
        <v>-4748.63</v>
      </c>
    </row>
    <row r="966" spans="1:18" x14ac:dyDescent="0.25">
      <c r="A966" s="13">
        <v>90389461</v>
      </c>
      <c r="B966" s="14" t="s">
        <v>32</v>
      </c>
      <c r="C966" s="14" t="s">
        <v>180</v>
      </c>
      <c r="D966" s="14" t="s">
        <v>169</v>
      </c>
      <c r="E966" s="14" t="s">
        <v>170</v>
      </c>
      <c r="F966" s="14" t="s">
        <v>549</v>
      </c>
      <c r="G966" s="15">
        <v>39203</v>
      </c>
      <c r="H966" s="15">
        <v>39083</v>
      </c>
      <c r="I966" s="14" t="s">
        <v>50</v>
      </c>
      <c r="J966" s="14" t="s">
        <v>182</v>
      </c>
      <c r="K966" s="14" t="s">
        <v>606</v>
      </c>
      <c r="L966" s="14" t="s">
        <v>174</v>
      </c>
      <c r="M966" s="14" t="s">
        <v>175</v>
      </c>
      <c r="N966" s="14" t="s">
        <v>176</v>
      </c>
      <c r="O966" s="15">
        <v>41974</v>
      </c>
      <c r="P966" s="13">
        <v>201412</v>
      </c>
      <c r="Q966" s="13">
        <v>-1</v>
      </c>
      <c r="R966" s="16">
        <v>-4999.5</v>
      </c>
    </row>
    <row r="967" spans="1:18" x14ac:dyDescent="0.25">
      <c r="A967" s="13">
        <v>90440097</v>
      </c>
      <c r="B967" s="14" t="s">
        <v>32</v>
      </c>
      <c r="C967" s="14" t="s">
        <v>180</v>
      </c>
      <c r="D967" s="14" t="s">
        <v>169</v>
      </c>
      <c r="E967" s="14" t="s">
        <v>170</v>
      </c>
      <c r="F967" s="14" t="s">
        <v>619</v>
      </c>
      <c r="G967" s="15">
        <v>39508</v>
      </c>
      <c r="H967" s="15">
        <v>39508</v>
      </c>
      <c r="I967" s="14" t="s">
        <v>50</v>
      </c>
      <c r="J967" s="14" t="s">
        <v>182</v>
      </c>
      <c r="K967" s="14" t="s">
        <v>335</v>
      </c>
      <c r="L967" s="14" t="s">
        <v>174</v>
      </c>
      <c r="M967" s="14" t="s">
        <v>175</v>
      </c>
      <c r="N967" s="14" t="s">
        <v>176</v>
      </c>
      <c r="O967" s="15">
        <v>41974</v>
      </c>
      <c r="P967" s="13">
        <v>201412</v>
      </c>
      <c r="Q967" s="13">
        <v>-1</v>
      </c>
      <c r="R967" s="16">
        <v>-24087.93</v>
      </c>
    </row>
    <row r="968" spans="1:18" x14ac:dyDescent="0.25">
      <c r="A968" s="13">
        <v>90863792</v>
      </c>
      <c r="B968" s="14" t="s">
        <v>61</v>
      </c>
      <c r="C968" s="14" t="s">
        <v>186</v>
      </c>
      <c r="D968" s="14" t="s">
        <v>169</v>
      </c>
      <c r="E968" s="14" t="s">
        <v>170</v>
      </c>
      <c r="F968" s="14" t="s">
        <v>619</v>
      </c>
      <c r="G968" s="15">
        <v>39692</v>
      </c>
      <c r="H968" s="15">
        <v>39692</v>
      </c>
      <c r="I968" s="14" t="s">
        <v>70</v>
      </c>
      <c r="J968" s="14" t="s">
        <v>182</v>
      </c>
      <c r="K968" s="14" t="s">
        <v>631</v>
      </c>
      <c r="L968" s="14" t="s">
        <v>174</v>
      </c>
      <c r="M968" s="14" t="s">
        <v>175</v>
      </c>
      <c r="N968" s="14" t="s">
        <v>176</v>
      </c>
      <c r="O968" s="15">
        <v>41974</v>
      </c>
      <c r="P968" s="13">
        <v>201412</v>
      </c>
      <c r="Q968" s="13">
        <v>-1</v>
      </c>
      <c r="R968" s="16">
        <v>-48476.04</v>
      </c>
    </row>
    <row r="969" spans="1:18" x14ac:dyDescent="0.25">
      <c r="A969" s="13">
        <v>90863838</v>
      </c>
      <c r="B969" s="14" t="s">
        <v>61</v>
      </c>
      <c r="C969" s="14" t="s">
        <v>186</v>
      </c>
      <c r="D969" s="14" t="s">
        <v>169</v>
      </c>
      <c r="E969" s="14" t="s">
        <v>170</v>
      </c>
      <c r="F969" s="14" t="s">
        <v>619</v>
      </c>
      <c r="G969" s="15">
        <v>39600</v>
      </c>
      <c r="H969" s="15">
        <v>39448</v>
      </c>
      <c r="I969" s="14" t="s">
        <v>70</v>
      </c>
      <c r="J969" s="14" t="s">
        <v>182</v>
      </c>
      <c r="K969" s="14" t="s">
        <v>632</v>
      </c>
      <c r="L969" s="14" t="s">
        <v>174</v>
      </c>
      <c r="M969" s="14" t="s">
        <v>175</v>
      </c>
      <c r="N969" s="14" t="s">
        <v>176</v>
      </c>
      <c r="O969" s="15">
        <v>41974</v>
      </c>
      <c r="P969" s="13">
        <v>201412</v>
      </c>
      <c r="Q969" s="13">
        <v>-1</v>
      </c>
      <c r="R969" s="16">
        <v>-37745.22</v>
      </c>
    </row>
    <row r="970" spans="1:18" x14ac:dyDescent="0.25">
      <c r="A970" s="13">
        <v>90864490</v>
      </c>
      <c r="B970" s="14" t="s">
        <v>61</v>
      </c>
      <c r="C970" s="14" t="s">
        <v>186</v>
      </c>
      <c r="D970" s="14" t="s">
        <v>169</v>
      </c>
      <c r="E970" s="14" t="s">
        <v>170</v>
      </c>
      <c r="F970" s="14" t="s">
        <v>549</v>
      </c>
      <c r="G970" s="15">
        <v>39417</v>
      </c>
      <c r="H970" s="15">
        <v>39417</v>
      </c>
      <c r="I970" s="14" t="s">
        <v>73</v>
      </c>
      <c r="J970" s="14" t="s">
        <v>188</v>
      </c>
      <c r="K970" s="14" t="s">
        <v>589</v>
      </c>
      <c r="L970" s="14" t="s">
        <v>174</v>
      </c>
      <c r="M970" s="14" t="s">
        <v>175</v>
      </c>
      <c r="N970" s="14" t="s">
        <v>176</v>
      </c>
      <c r="O970" s="15">
        <v>41974</v>
      </c>
      <c r="P970" s="13">
        <v>201412</v>
      </c>
      <c r="Q970" s="13">
        <v>-1</v>
      </c>
      <c r="R970" s="16">
        <v>-116726</v>
      </c>
    </row>
    <row r="971" spans="1:18" x14ac:dyDescent="0.25">
      <c r="A971" s="13">
        <v>91300671</v>
      </c>
      <c r="B971" s="14" t="s">
        <v>79</v>
      </c>
      <c r="C971" s="14" t="s">
        <v>168</v>
      </c>
      <c r="D971" s="14" t="s">
        <v>169</v>
      </c>
      <c r="E971" s="14" t="s">
        <v>170</v>
      </c>
      <c r="F971" s="14" t="s">
        <v>551</v>
      </c>
      <c r="G971" s="15">
        <v>40148</v>
      </c>
      <c r="H971" s="15">
        <v>39814</v>
      </c>
      <c r="I971" s="14" t="s">
        <v>111</v>
      </c>
      <c r="J971" s="14" t="s">
        <v>182</v>
      </c>
      <c r="K971" s="14" t="s">
        <v>633</v>
      </c>
      <c r="L971" s="14" t="s">
        <v>174</v>
      </c>
      <c r="M971" s="14" t="s">
        <v>175</v>
      </c>
      <c r="N971" s="14" t="s">
        <v>176</v>
      </c>
      <c r="O971" s="15">
        <v>41974</v>
      </c>
      <c r="P971" s="13">
        <v>201412</v>
      </c>
      <c r="Q971" s="13">
        <v>0</v>
      </c>
      <c r="R971" s="16">
        <v>0.01</v>
      </c>
    </row>
    <row r="972" spans="1:18" x14ac:dyDescent="0.25">
      <c r="A972" s="13">
        <v>91345782</v>
      </c>
      <c r="B972" s="14" t="s">
        <v>61</v>
      </c>
      <c r="C972" s="14" t="s">
        <v>186</v>
      </c>
      <c r="D972" s="14" t="s">
        <v>169</v>
      </c>
      <c r="E972" s="14" t="s">
        <v>170</v>
      </c>
      <c r="F972" s="14" t="s">
        <v>549</v>
      </c>
      <c r="G972" s="15">
        <v>39417</v>
      </c>
      <c r="H972" s="15">
        <v>39417</v>
      </c>
      <c r="I972" s="14" t="s">
        <v>73</v>
      </c>
      <c r="J972" s="14" t="s">
        <v>188</v>
      </c>
      <c r="K972" s="14" t="s">
        <v>589</v>
      </c>
      <c r="L972" s="14" t="s">
        <v>174</v>
      </c>
      <c r="M972" s="14" t="s">
        <v>175</v>
      </c>
      <c r="N972" s="14" t="s">
        <v>176</v>
      </c>
      <c r="O972" s="15">
        <v>41974</v>
      </c>
      <c r="P972" s="13">
        <v>201412</v>
      </c>
      <c r="Q972" s="13">
        <v>0</v>
      </c>
      <c r="R972" s="16">
        <v>-123147.14</v>
      </c>
    </row>
    <row r="973" spans="1:18" x14ac:dyDescent="0.25">
      <c r="A973" s="13">
        <v>92044372</v>
      </c>
      <c r="B973" s="14" t="s">
        <v>32</v>
      </c>
      <c r="C973" s="14" t="s">
        <v>180</v>
      </c>
      <c r="D973" s="14" t="s">
        <v>169</v>
      </c>
      <c r="E973" s="14" t="s">
        <v>170</v>
      </c>
      <c r="F973" s="14" t="s">
        <v>619</v>
      </c>
      <c r="G973" s="15">
        <v>39569</v>
      </c>
      <c r="H973" s="15">
        <v>39569</v>
      </c>
      <c r="I973" s="14" t="s">
        <v>50</v>
      </c>
      <c r="J973" s="14" t="s">
        <v>182</v>
      </c>
      <c r="K973" s="14" t="s">
        <v>335</v>
      </c>
      <c r="L973" s="14" t="s">
        <v>174</v>
      </c>
      <c r="M973" s="14" t="s">
        <v>175</v>
      </c>
      <c r="N973" s="14" t="s">
        <v>176</v>
      </c>
      <c r="O973" s="15">
        <v>41974</v>
      </c>
      <c r="P973" s="13">
        <v>201412</v>
      </c>
      <c r="Q973" s="13">
        <v>0</v>
      </c>
      <c r="R973" s="16">
        <v>-2643.54</v>
      </c>
    </row>
    <row r="974" spans="1:18" x14ac:dyDescent="0.25">
      <c r="A974" s="13">
        <v>92109298</v>
      </c>
      <c r="B974" s="14" t="s">
        <v>79</v>
      </c>
      <c r="C974" s="14" t="s">
        <v>168</v>
      </c>
      <c r="D974" s="14" t="s">
        <v>169</v>
      </c>
      <c r="E974" s="14" t="s">
        <v>170</v>
      </c>
      <c r="F974" s="14" t="s">
        <v>619</v>
      </c>
      <c r="G974" s="15">
        <v>39569</v>
      </c>
      <c r="H974" s="15">
        <v>39448</v>
      </c>
      <c r="I974" s="14" t="s">
        <v>111</v>
      </c>
      <c r="J974" s="14" t="s">
        <v>182</v>
      </c>
      <c r="K974" s="14" t="s">
        <v>607</v>
      </c>
      <c r="L974" s="14" t="s">
        <v>174</v>
      </c>
      <c r="M974" s="14" t="s">
        <v>175</v>
      </c>
      <c r="N974" s="14" t="s">
        <v>176</v>
      </c>
      <c r="O974" s="15">
        <v>41974</v>
      </c>
      <c r="P974" s="13">
        <v>201412</v>
      </c>
      <c r="Q974" s="13">
        <v>0</v>
      </c>
      <c r="R974" s="16">
        <v>-175065.34</v>
      </c>
    </row>
    <row r="975" spans="1:18" x14ac:dyDescent="0.25">
      <c r="A975" s="13">
        <v>92212422</v>
      </c>
      <c r="B975" s="14" t="s">
        <v>32</v>
      </c>
      <c r="C975" s="14" t="s">
        <v>180</v>
      </c>
      <c r="D975" s="14" t="s">
        <v>169</v>
      </c>
      <c r="E975" s="14" t="s">
        <v>170</v>
      </c>
      <c r="F975" s="14" t="s">
        <v>546</v>
      </c>
      <c r="G975" s="15">
        <v>39022</v>
      </c>
      <c r="H975" s="15">
        <v>39052</v>
      </c>
      <c r="I975" s="14" t="s">
        <v>50</v>
      </c>
      <c r="J975" s="14" t="s">
        <v>182</v>
      </c>
      <c r="K975" s="14" t="s">
        <v>550</v>
      </c>
      <c r="L975" s="14" t="s">
        <v>174</v>
      </c>
      <c r="M975" s="14" t="s">
        <v>175</v>
      </c>
      <c r="N975" s="14" t="s">
        <v>176</v>
      </c>
      <c r="O975" s="15">
        <v>41974</v>
      </c>
      <c r="P975" s="13">
        <v>201412</v>
      </c>
      <c r="Q975" s="13">
        <v>-1</v>
      </c>
      <c r="R975" s="16">
        <v>-108793.36</v>
      </c>
    </row>
    <row r="976" spans="1:18" x14ac:dyDescent="0.25">
      <c r="A976" s="13">
        <v>92212425</v>
      </c>
      <c r="B976" s="14" t="s">
        <v>32</v>
      </c>
      <c r="C976" s="14" t="s">
        <v>180</v>
      </c>
      <c r="D976" s="14" t="s">
        <v>169</v>
      </c>
      <c r="E976" s="14" t="s">
        <v>170</v>
      </c>
      <c r="F976" s="14" t="s">
        <v>546</v>
      </c>
      <c r="G976" s="15">
        <v>39022</v>
      </c>
      <c r="H976" s="15">
        <v>39052</v>
      </c>
      <c r="I976" s="14" t="s">
        <v>50</v>
      </c>
      <c r="J976" s="14" t="s">
        <v>182</v>
      </c>
      <c r="K976" s="14" t="s">
        <v>550</v>
      </c>
      <c r="L976" s="14" t="s">
        <v>174</v>
      </c>
      <c r="M976" s="14" t="s">
        <v>175</v>
      </c>
      <c r="N976" s="14" t="s">
        <v>176</v>
      </c>
      <c r="O976" s="15">
        <v>41974</v>
      </c>
      <c r="P976" s="13">
        <v>201412</v>
      </c>
      <c r="Q976" s="13">
        <v>-1</v>
      </c>
      <c r="R976" s="16">
        <v>-156315.78</v>
      </c>
    </row>
    <row r="977" spans="1:18" x14ac:dyDescent="0.25">
      <c r="A977" s="13">
        <v>92212428</v>
      </c>
      <c r="B977" s="14" t="s">
        <v>32</v>
      </c>
      <c r="C977" s="14" t="s">
        <v>180</v>
      </c>
      <c r="D977" s="14" t="s">
        <v>169</v>
      </c>
      <c r="E977" s="14" t="s">
        <v>170</v>
      </c>
      <c r="F977" s="14" t="s">
        <v>546</v>
      </c>
      <c r="G977" s="15">
        <v>39022</v>
      </c>
      <c r="H977" s="15">
        <v>39052</v>
      </c>
      <c r="I977" s="14" t="s">
        <v>50</v>
      </c>
      <c r="J977" s="14" t="s">
        <v>182</v>
      </c>
      <c r="K977" s="14" t="s">
        <v>550</v>
      </c>
      <c r="L977" s="14" t="s">
        <v>174</v>
      </c>
      <c r="M977" s="14" t="s">
        <v>175</v>
      </c>
      <c r="N977" s="14" t="s">
        <v>176</v>
      </c>
      <c r="O977" s="15">
        <v>41974</v>
      </c>
      <c r="P977" s="13">
        <v>201412</v>
      </c>
      <c r="Q977" s="13">
        <v>-1</v>
      </c>
      <c r="R977" s="16">
        <v>-98738.6</v>
      </c>
    </row>
    <row r="978" spans="1:18" x14ac:dyDescent="0.25">
      <c r="A978" s="13">
        <v>92226196</v>
      </c>
      <c r="B978" s="14" t="s">
        <v>32</v>
      </c>
      <c r="C978" s="14" t="s">
        <v>180</v>
      </c>
      <c r="D978" s="14" t="s">
        <v>169</v>
      </c>
      <c r="E978" s="14" t="s">
        <v>170</v>
      </c>
      <c r="F978" s="14" t="s">
        <v>549</v>
      </c>
      <c r="G978" s="15">
        <v>39356</v>
      </c>
      <c r="H978" s="15">
        <v>39356</v>
      </c>
      <c r="I978" s="14" t="s">
        <v>50</v>
      </c>
      <c r="J978" s="14" t="s">
        <v>182</v>
      </c>
      <c r="K978" s="14" t="s">
        <v>550</v>
      </c>
      <c r="L978" s="14" t="s">
        <v>174</v>
      </c>
      <c r="M978" s="14" t="s">
        <v>175</v>
      </c>
      <c r="N978" s="14" t="s">
        <v>176</v>
      </c>
      <c r="O978" s="15">
        <v>41974</v>
      </c>
      <c r="P978" s="13">
        <v>201412</v>
      </c>
      <c r="Q978" s="13">
        <v>0</v>
      </c>
      <c r="R978" s="16">
        <v>-129643.46</v>
      </c>
    </row>
    <row r="979" spans="1:18" x14ac:dyDescent="0.25">
      <c r="A979" s="13">
        <v>92543888</v>
      </c>
      <c r="B979" s="14" t="s">
        <v>32</v>
      </c>
      <c r="C979" s="14" t="s">
        <v>180</v>
      </c>
      <c r="D979" s="14" t="s">
        <v>169</v>
      </c>
      <c r="E979" s="14" t="s">
        <v>170</v>
      </c>
      <c r="F979" s="14" t="s">
        <v>619</v>
      </c>
      <c r="G979" s="15">
        <v>39569</v>
      </c>
      <c r="H979" s="15">
        <v>39569</v>
      </c>
      <c r="I979" s="14" t="s">
        <v>50</v>
      </c>
      <c r="J979" s="14" t="s">
        <v>182</v>
      </c>
      <c r="K979" s="14" t="s">
        <v>630</v>
      </c>
      <c r="L979" s="14" t="s">
        <v>174</v>
      </c>
      <c r="M979" s="14" t="s">
        <v>175</v>
      </c>
      <c r="N979" s="14" t="s">
        <v>176</v>
      </c>
      <c r="O979" s="15">
        <v>41974</v>
      </c>
      <c r="P979" s="13">
        <v>201412</v>
      </c>
      <c r="Q979" s="13">
        <v>0</v>
      </c>
      <c r="R979" s="16">
        <v>-5846.01</v>
      </c>
    </row>
    <row r="980" spans="1:18" x14ac:dyDescent="0.25">
      <c r="A980" s="13">
        <v>92543903</v>
      </c>
      <c r="B980" s="14" t="s">
        <v>79</v>
      </c>
      <c r="C980" s="14" t="s">
        <v>168</v>
      </c>
      <c r="D980" s="14" t="s">
        <v>169</v>
      </c>
      <c r="E980" s="14" t="s">
        <v>170</v>
      </c>
      <c r="F980" s="14" t="s">
        <v>619</v>
      </c>
      <c r="G980" s="15">
        <v>39479</v>
      </c>
      <c r="H980" s="15">
        <v>39479</v>
      </c>
      <c r="I980" s="14" t="s">
        <v>99</v>
      </c>
      <c r="J980" s="14" t="s">
        <v>172</v>
      </c>
      <c r="K980" s="14" t="s">
        <v>572</v>
      </c>
      <c r="L980" s="14" t="s">
        <v>174</v>
      </c>
      <c r="M980" s="14" t="s">
        <v>175</v>
      </c>
      <c r="N980" s="14" t="s">
        <v>176</v>
      </c>
      <c r="O980" s="15">
        <v>41974</v>
      </c>
      <c r="P980" s="13">
        <v>201412</v>
      </c>
      <c r="Q980" s="13">
        <v>0</v>
      </c>
      <c r="R980" s="16">
        <v>-5794.47</v>
      </c>
    </row>
    <row r="981" spans="1:18" x14ac:dyDescent="0.25">
      <c r="A981" s="13">
        <v>92543931</v>
      </c>
      <c r="B981" s="14" t="s">
        <v>61</v>
      </c>
      <c r="C981" s="14" t="s">
        <v>186</v>
      </c>
      <c r="D981" s="14" t="s">
        <v>169</v>
      </c>
      <c r="E981" s="14" t="s">
        <v>170</v>
      </c>
      <c r="F981" s="14" t="s">
        <v>549</v>
      </c>
      <c r="G981" s="15">
        <v>39387</v>
      </c>
      <c r="H981" s="15">
        <v>39387</v>
      </c>
      <c r="I981" s="14" t="s">
        <v>70</v>
      </c>
      <c r="J981" s="14" t="s">
        <v>182</v>
      </c>
      <c r="K981" s="14" t="s">
        <v>592</v>
      </c>
      <c r="L981" s="14" t="s">
        <v>174</v>
      </c>
      <c r="M981" s="14" t="s">
        <v>175</v>
      </c>
      <c r="N981" s="14" t="s">
        <v>176</v>
      </c>
      <c r="O981" s="15">
        <v>41974</v>
      </c>
      <c r="P981" s="13">
        <v>201412</v>
      </c>
      <c r="Q981" s="13">
        <v>-1</v>
      </c>
      <c r="R981" s="16">
        <v>-101028.81</v>
      </c>
    </row>
    <row r="982" spans="1:18" x14ac:dyDescent="0.25">
      <c r="A982" s="13">
        <v>92760171</v>
      </c>
      <c r="B982" s="14" t="s">
        <v>79</v>
      </c>
      <c r="C982" s="14" t="s">
        <v>168</v>
      </c>
      <c r="D982" s="14" t="s">
        <v>169</v>
      </c>
      <c r="E982" s="14" t="s">
        <v>170</v>
      </c>
      <c r="F982" s="14" t="s">
        <v>619</v>
      </c>
      <c r="G982" s="15">
        <v>39783</v>
      </c>
      <c r="H982" s="15">
        <v>39448</v>
      </c>
      <c r="I982" s="14" t="s">
        <v>99</v>
      </c>
      <c r="J982" s="14" t="s">
        <v>172</v>
      </c>
      <c r="K982" s="14" t="s">
        <v>634</v>
      </c>
      <c r="L982" s="14" t="s">
        <v>174</v>
      </c>
      <c r="M982" s="14" t="s">
        <v>175</v>
      </c>
      <c r="N982" s="14" t="s">
        <v>176</v>
      </c>
      <c r="O982" s="15">
        <v>41974</v>
      </c>
      <c r="P982" s="13">
        <v>201412</v>
      </c>
      <c r="Q982" s="13">
        <v>-1</v>
      </c>
      <c r="R982" s="16">
        <v>-27885.279999999999</v>
      </c>
    </row>
    <row r="983" spans="1:18" x14ac:dyDescent="0.25">
      <c r="A983" s="13">
        <v>93377530</v>
      </c>
      <c r="B983" s="14" t="s">
        <v>32</v>
      </c>
      <c r="C983" s="14" t="s">
        <v>180</v>
      </c>
      <c r="D983" s="14" t="s">
        <v>169</v>
      </c>
      <c r="E983" s="14" t="s">
        <v>170</v>
      </c>
      <c r="F983" s="14" t="s">
        <v>619</v>
      </c>
      <c r="G983" s="15">
        <v>39783</v>
      </c>
      <c r="H983" s="15">
        <v>39448</v>
      </c>
      <c r="I983" s="14" t="s">
        <v>57</v>
      </c>
      <c r="J983" s="14" t="s">
        <v>481</v>
      </c>
      <c r="K983" s="14" t="s">
        <v>635</v>
      </c>
      <c r="L983" s="14" t="s">
        <v>174</v>
      </c>
      <c r="M983" s="14" t="s">
        <v>175</v>
      </c>
      <c r="N983" s="14" t="s">
        <v>176</v>
      </c>
      <c r="O983" s="15">
        <v>41974</v>
      </c>
      <c r="P983" s="13">
        <v>201412</v>
      </c>
      <c r="Q983" s="13">
        <v>-2</v>
      </c>
      <c r="R983" s="16">
        <v>-23767.53</v>
      </c>
    </row>
    <row r="984" spans="1:18" x14ac:dyDescent="0.25">
      <c r="A984" s="13">
        <v>93665941</v>
      </c>
      <c r="B984" s="14" t="s">
        <v>32</v>
      </c>
      <c r="C984" s="14" t="s">
        <v>180</v>
      </c>
      <c r="D984" s="14" t="s">
        <v>169</v>
      </c>
      <c r="E984" s="14" t="s">
        <v>170</v>
      </c>
      <c r="F984" s="14" t="s">
        <v>549</v>
      </c>
      <c r="G984" s="15">
        <v>39417</v>
      </c>
      <c r="H984" s="15">
        <v>39448</v>
      </c>
      <c r="I984" s="14" t="s">
        <v>50</v>
      </c>
      <c r="J984" s="14" t="s">
        <v>182</v>
      </c>
      <c r="K984" s="14" t="s">
        <v>566</v>
      </c>
      <c r="L984" s="14" t="s">
        <v>174</v>
      </c>
      <c r="M984" s="14" t="s">
        <v>175</v>
      </c>
      <c r="N984" s="14" t="s">
        <v>176</v>
      </c>
      <c r="O984" s="15">
        <v>41974</v>
      </c>
      <c r="P984" s="13">
        <v>201412</v>
      </c>
      <c r="Q984" s="13">
        <v>-1</v>
      </c>
      <c r="R984" s="16">
        <v>-21529.24</v>
      </c>
    </row>
    <row r="985" spans="1:18" x14ac:dyDescent="0.25">
      <c r="A985" s="13">
        <v>93681447</v>
      </c>
      <c r="B985" s="14" t="s">
        <v>32</v>
      </c>
      <c r="C985" s="14" t="s">
        <v>180</v>
      </c>
      <c r="D985" s="14" t="s">
        <v>169</v>
      </c>
      <c r="E985" s="14" t="s">
        <v>170</v>
      </c>
      <c r="F985" s="14" t="s">
        <v>619</v>
      </c>
      <c r="G985" s="15">
        <v>39783</v>
      </c>
      <c r="H985" s="15">
        <v>39448</v>
      </c>
      <c r="I985" s="14" t="s">
        <v>50</v>
      </c>
      <c r="J985" s="14" t="s">
        <v>182</v>
      </c>
      <c r="K985" s="14" t="s">
        <v>328</v>
      </c>
      <c r="L985" s="14" t="s">
        <v>174</v>
      </c>
      <c r="M985" s="14" t="s">
        <v>175</v>
      </c>
      <c r="N985" s="14" t="s">
        <v>176</v>
      </c>
      <c r="O985" s="15">
        <v>41974</v>
      </c>
      <c r="P985" s="13">
        <v>201412</v>
      </c>
      <c r="Q985" s="13">
        <v>-1</v>
      </c>
      <c r="R985" s="16">
        <v>-330614.23</v>
      </c>
    </row>
    <row r="986" spans="1:18" x14ac:dyDescent="0.25">
      <c r="A986" s="13">
        <v>93681526</v>
      </c>
      <c r="B986" s="14" t="s">
        <v>32</v>
      </c>
      <c r="C986" s="14" t="s">
        <v>180</v>
      </c>
      <c r="D986" s="14" t="s">
        <v>169</v>
      </c>
      <c r="E986" s="14" t="s">
        <v>170</v>
      </c>
      <c r="F986" s="14" t="s">
        <v>551</v>
      </c>
      <c r="G986" s="15">
        <v>39873</v>
      </c>
      <c r="H986" s="15">
        <v>39814</v>
      </c>
      <c r="I986" s="14" t="s">
        <v>50</v>
      </c>
      <c r="J986" s="14" t="s">
        <v>182</v>
      </c>
      <c r="K986" s="14" t="s">
        <v>636</v>
      </c>
      <c r="L986" s="14" t="s">
        <v>174</v>
      </c>
      <c r="M986" s="14" t="s">
        <v>175</v>
      </c>
      <c r="N986" s="14" t="s">
        <v>176</v>
      </c>
      <c r="O986" s="15">
        <v>41974</v>
      </c>
      <c r="P986" s="13">
        <v>201412</v>
      </c>
      <c r="Q986" s="13">
        <v>-1</v>
      </c>
      <c r="R986" s="16">
        <v>-82916.03</v>
      </c>
    </row>
    <row r="987" spans="1:18" x14ac:dyDescent="0.25">
      <c r="A987" s="13">
        <v>94122163</v>
      </c>
      <c r="B987" s="14" t="s">
        <v>32</v>
      </c>
      <c r="C987" s="14" t="s">
        <v>180</v>
      </c>
      <c r="D987" s="14" t="s">
        <v>169</v>
      </c>
      <c r="E987" s="14" t="s">
        <v>170</v>
      </c>
      <c r="F987" s="14" t="s">
        <v>619</v>
      </c>
      <c r="G987" s="15">
        <v>39753</v>
      </c>
      <c r="H987" s="15">
        <v>39753</v>
      </c>
      <c r="I987" s="14" t="s">
        <v>50</v>
      </c>
      <c r="J987" s="14" t="s">
        <v>182</v>
      </c>
      <c r="K987" s="14" t="s">
        <v>630</v>
      </c>
      <c r="L987" s="14" t="s">
        <v>174</v>
      </c>
      <c r="M987" s="14" t="s">
        <v>175</v>
      </c>
      <c r="N987" s="14" t="s">
        <v>176</v>
      </c>
      <c r="O987" s="15">
        <v>41974</v>
      </c>
      <c r="P987" s="13">
        <v>201412</v>
      </c>
      <c r="Q987" s="13">
        <v>-1</v>
      </c>
      <c r="R987" s="16">
        <v>-139150.85999999999</v>
      </c>
    </row>
    <row r="988" spans="1:18" x14ac:dyDescent="0.25">
      <c r="A988" s="13">
        <v>94122860</v>
      </c>
      <c r="B988" s="14" t="s">
        <v>32</v>
      </c>
      <c r="C988" s="14" t="s">
        <v>180</v>
      </c>
      <c r="D988" s="14" t="s">
        <v>169</v>
      </c>
      <c r="E988" s="14" t="s">
        <v>170</v>
      </c>
      <c r="F988" s="14" t="s">
        <v>619</v>
      </c>
      <c r="G988" s="15">
        <v>39783</v>
      </c>
      <c r="H988" s="15">
        <v>39783</v>
      </c>
      <c r="I988" s="14" t="s">
        <v>50</v>
      </c>
      <c r="J988" s="14" t="s">
        <v>182</v>
      </c>
      <c r="K988" s="14" t="s">
        <v>630</v>
      </c>
      <c r="L988" s="14" t="s">
        <v>174</v>
      </c>
      <c r="M988" s="14" t="s">
        <v>175</v>
      </c>
      <c r="N988" s="14" t="s">
        <v>176</v>
      </c>
      <c r="O988" s="15">
        <v>41974</v>
      </c>
      <c r="P988" s="13">
        <v>201412</v>
      </c>
      <c r="Q988" s="13">
        <v>0</v>
      </c>
      <c r="R988" s="16">
        <v>-14858.32</v>
      </c>
    </row>
    <row r="989" spans="1:18" x14ac:dyDescent="0.25">
      <c r="A989" s="13">
        <v>94244394</v>
      </c>
      <c r="B989" s="14" t="s">
        <v>61</v>
      </c>
      <c r="C989" s="14" t="s">
        <v>186</v>
      </c>
      <c r="D989" s="14" t="s">
        <v>169</v>
      </c>
      <c r="E989" s="14" t="s">
        <v>170</v>
      </c>
      <c r="F989" s="14" t="s">
        <v>549</v>
      </c>
      <c r="G989" s="15">
        <v>39417</v>
      </c>
      <c r="H989" s="15">
        <v>39417</v>
      </c>
      <c r="I989" s="14" t="s">
        <v>70</v>
      </c>
      <c r="J989" s="14" t="s">
        <v>182</v>
      </c>
      <c r="K989" s="14" t="s">
        <v>592</v>
      </c>
      <c r="L989" s="14" t="s">
        <v>174</v>
      </c>
      <c r="M989" s="14" t="s">
        <v>175</v>
      </c>
      <c r="N989" s="14" t="s">
        <v>176</v>
      </c>
      <c r="O989" s="15">
        <v>41974</v>
      </c>
      <c r="P989" s="13">
        <v>201412</v>
      </c>
      <c r="Q989" s="13">
        <v>0</v>
      </c>
      <c r="R989" s="16">
        <v>-48351.61</v>
      </c>
    </row>
    <row r="990" spans="1:18" x14ac:dyDescent="0.25">
      <c r="A990" s="13">
        <v>94244395</v>
      </c>
      <c r="B990" s="14" t="s">
        <v>61</v>
      </c>
      <c r="C990" s="14" t="s">
        <v>186</v>
      </c>
      <c r="D990" s="14" t="s">
        <v>169</v>
      </c>
      <c r="E990" s="14" t="s">
        <v>170</v>
      </c>
      <c r="F990" s="14" t="s">
        <v>549</v>
      </c>
      <c r="G990" s="15">
        <v>39417</v>
      </c>
      <c r="H990" s="15">
        <v>39417</v>
      </c>
      <c r="I990" s="14" t="s">
        <v>70</v>
      </c>
      <c r="J990" s="14" t="s">
        <v>182</v>
      </c>
      <c r="K990" s="14" t="s">
        <v>592</v>
      </c>
      <c r="L990" s="14" t="s">
        <v>174</v>
      </c>
      <c r="M990" s="14" t="s">
        <v>175</v>
      </c>
      <c r="N990" s="14" t="s">
        <v>176</v>
      </c>
      <c r="O990" s="15">
        <v>41974</v>
      </c>
      <c r="P990" s="13">
        <v>201412</v>
      </c>
      <c r="Q990" s="13">
        <v>0</v>
      </c>
      <c r="R990" s="16">
        <v>-2.2999999999999998</v>
      </c>
    </row>
    <row r="991" spans="1:18" x14ac:dyDescent="0.25">
      <c r="A991" s="13">
        <v>94244397</v>
      </c>
      <c r="B991" s="14" t="s">
        <v>61</v>
      </c>
      <c r="C991" s="14" t="s">
        <v>186</v>
      </c>
      <c r="D991" s="14" t="s">
        <v>169</v>
      </c>
      <c r="E991" s="14" t="s">
        <v>170</v>
      </c>
      <c r="F991" s="14" t="s">
        <v>549</v>
      </c>
      <c r="G991" s="15">
        <v>39417</v>
      </c>
      <c r="H991" s="15">
        <v>39417</v>
      </c>
      <c r="I991" s="14" t="s">
        <v>70</v>
      </c>
      <c r="J991" s="14" t="s">
        <v>182</v>
      </c>
      <c r="K991" s="14" t="s">
        <v>574</v>
      </c>
      <c r="L991" s="14" t="s">
        <v>174</v>
      </c>
      <c r="M991" s="14" t="s">
        <v>175</v>
      </c>
      <c r="N991" s="14" t="s">
        <v>176</v>
      </c>
      <c r="O991" s="15">
        <v>41974</v>
      </c>
      <c r="P991" s="13">
        <v>201412</v>
      </c>
      <c r="Q991" s="13">
        <v>0</v>
      </c>
      <c r="R991" s="16">
        <v>-48351.61</v>
      </c>
    </row>
    <row r="992" spans="1:18" x14ac:dyDescent="0.25">
      <c r="A992" s="13">
        <v>94244563</v>
      </c>
      <c r="B992" s="14" t="s">
        <v>32</v>
      </c>
      <c r="C992" s="14" t="s">
        <v>180</v>
      </c>
      <c r="D992" s="14" t="s">
        <v>169</v>
      </c>
      <c r="E992" s="14" t="s">
        <v>170</v>
      </c>
      <c r="F992" s="14" t="s">
        <v>619</v>
      </c>
      <c r="G992" s="15">
        <v>39753</v>
      </c>
      <c r="H992" s="15">
        <v>39448</v>
      </c>
      <c r="I992" s="14" t="s">
        <v>57</v>
      </c>
      <c r="J992" s="14" t="s">
        <v>481</v>
      </c>
      <c r="K992" s="14" t="s">
        <v>637</v>
      </c>
      <c r="L992" s="14" t="s">
        <v>174</v>
      </c>
      <c r="M992" s="14" t="s">
        <v>175</v>
      </c>
      <c r="N992" s="14" t="s">
        <v>176</v>
      </c>
      <c r="O992" s="15">
        <v>41974</v>
      </c>
      <c r="P992" s="13">
        <v>201412</v>
      </c>
      <c r="Q992" s="13">
        <v>-3</v>
      </c>
      <c r="R992" s="16">
        <v>-99972.5</v>
      </c>
    </row>
    <row r="993" spans="1:18" x14ac:dyDescent="0.25">
      <c r="A993" s="13">
        <v>94314731</v>
      </c>
      <c r="B993" s="14" t="s">
        <v>61</v>
      </c>
      <c r="C993" s="14" t="s">
        <v>186</v>
      </c>
      <c r="D993" s="14" t="s">
        <v>169</v>
      </c>
      <c r="E993" s="14" t="s">
        <v>170</v>
      </c>
      <c r="F993" s="14" t="s">
        <v>549</v>
      </c>
      <c r="G993" s="15">
        <v>39417</v>
      </c>
      <c r="H993" s="15">
        <v>39083</v>
      </c>
      <c r="I993" s="14" t="s">
        <v>70</v>
      </c>
      <c r="J993" s="14" t="s">
        <v>182</v>
      </c>
      <c r="K993" s="14" t="s">
        <v>638</v>
      </c>
      <c r="L993" s="14" t="s">
        <v>174</v>
      </c>
      <c r="M993" s="14" t="s">
        <v>175</v>
      </c>
      <c r="N993" s="14" t="s">
        <v>176</v>
      </c>
      <c r="O993" s="15">
        <v>41974</v>
      </c>
      <c r="P993" s="13">
        <v>201412</v>
      </c>
      <c r="Q993" s="13">
        <v>-1</v>
      </c>
      <c r="R993" s="16">
        <v>-71358.34</v>
      </c>
    </row>
    <row r="994" spans="1:18" x14ac:dyDescent="0.25">
      <c r="A994" s="13">
        <v>94355163</v>
      </c>
      <c r="B994" s="14" t="s">
        <v>32</v>
      </c>
      <c r="C994" s="14" t="s">
        <v>180</v>
      </c>
      <c r="D994" s="14" t="s">
        <v>169</v>
      </c>
      <c r="E994" s="14" t="s">
        <v>170</v>
      </c>
      <c r="F994" s="14" t="s">
        <v>619</v>
      </c>
      <c r="G994" s="15">
        <v>39783</v>
      </c>
      <c r="H994" s="15">
        <v>39783</v>
      </c>
      <c r="I994" s="14" t="s">
        <v>50</v>
      </c>
      <c r="J994" s="14" t="s">
        <v>182</v>
      </c>
      <c r="K994" s="14" t="s">
        <v>639</v>
      </c>
      <c r="L994" s="14" t="s">
        <v>174</v>
      </c>
      <c r="M994" s="14" t="s">
        <v>175</v>
      </c>
      <c r="N994" s="14" t="s">
        <v>176</v>
      </c>
      <c r="O994" s="15">
        <v>41974</v>
      </c>
      <c r="P994" s="13">
        <v>201412</v>
      </c>
      <c r="Q994" s="13">
        <v>0</v>
      </c>
      <c r="R994" s="16">
        <v>-3979.48</v>
      </c>
    </row>
    <row r="995" spans="1:18" x14ac:dyDescent="0.25">
      <c r="A995" s="13">
        <v>94355408</v>
      </c>
      <c r="B995" s="14" t="s">
        <v>32</v>
      </c>
      <c r="C995" s="14" t="s">
        <v>180</v>
      </c>
      <c r="D995" s="14" t="s">
        <v>169</v>
      </c>
      <c r="E995" s="14" t="s">
        <v>170</v>
      </c>
      <c r="F995" s="14" t="s">
        <v>619</v>
      </c>
      <c r="G995" s="15">
        <v>39448</v>
      </c>
      <c r="H995" s="15">
        <v>39479</v>
      </c>
      <c r="I995" s="14" t="s">
        <v>50</v>
      </c>
      <c r="J995" s="14" t="s">
        <v>182</v>
      </c>
      <c r="K995" s="14" t="s">
        <v>639</v>
      </c>
      <c r="L995" s="14" t="s">
        <v>174</v>
      </c>
      <c r="M995" s="14" t="s">
        <v>175</v>
      </c>
      <c r="N995" s="14" t="s">
        <v>176</v>
      </c>
      <c r="O995" s="15">
        <v>41974</v>
      </c>
      <c r="P995" s="13">
        <v>201412</v>
      </c>
      <c r="Q995" s="13">
        <v>-1</v>
      </c>
      <c r="R995" s="16">
        <v>-28254.61</v>
      </c>
    </row>
    <row r="996" spans="1:18" x14ac:dyDescent="0.25">
      <c r="A996" s="13">
        <v>94355411</v>
      </c>
      <c r="B996" s="14" t="s">
        <v>32</v>
      </c>
      <c r="C996" s="14" t="s">
        <v>180</v>
      </c>
      <c r="D996" s="14" t="s">
        <v>169</v>
      </c>
      <c r="E996" s="14" t="s">
        <v>170</v>
      </c>
      <c r="F996" s="14" t="s">
        <v>619</v>
      </c>
      <c r="G996" s="15">
        <v>39448</v>
      </c>
      <c r="H996" s="15">
        <v>39479</v>
      </c>
      <c r="I996" s="14" t="s">
        <v>50</v>
      </c>
      <c r="J996" s="14" t="s">
        <v>182</v>
      </c>
      <c r="K996" s="14" t="s">
        <v>639</v>
      </c>
      <c r="L996" s="14" t="s">
        <v>174</v>
      </c>
      <c r="M996" s="14" t="s">
        <v>175</v>
      </c>
      <c r="N996" s="14" t="s">
        <v>176</v>
      </c>
      <c r="O996" s="15">
        <v>41974</v>
      </c>
      <c r="P996" s="13">
        <v>201412</v>
      </c>
      <c r="Q996" s="13">
        <v>0</v>
      </c>
      <c r="R996" s="16">
        <v>-14924</v>
      </c>
    </row>
    <row r="997" spans="1:18" x14ac:dyDescent="0.25">
      <c r="A997" s="13">
        <v>94390003</v>
      </c>
      <c r="B997" s="14" t="s">
        <v>79</v>
      </c>
      <c r="C997" s="14" t="s">
        <v>168</v>
      </c>
      <c r="D997" s="14" t="s">
        <v>169</v>
      </c>
      <c r="E997" s="14" t="s">
        <v>170</v>
      </c>
      <c r="F997" s="14" t="s">
        <v>619</v>
      </c>
      <c r="G997" s="15">
        <v>39539</v>
      </c>
      <c r="H997" s="15">
        <v>39448</v>
      </c>
      <c r="I997" s="14" t="s">
        <v>111</v>
      </c>
      <c r="J997" s="14" t="s">
        <v>182</v>
      </c>
      <c r="K997" s="14" t="s">
        <v>406</v>
      </c>
      <c r="L997" s="14" t="s">
        <v>174</v>
      </c>
      <c r="M997" s="14" t="s">
        <v>175</v>
      </c>
      <c r="N997" s="14" t="s">
        <v>176</v>
      </c>
      <c r="O997" s="15">
        <v>41974</v>
      </c>
      <c r="P997" s="13">
        <v>201412</v>
      </c>
      <c r="Q997" s="13">
        <v>-1</v>
      </c>
      <c r="R997" s="16">
        <v>-10342</v>
      </c>
    </row>
    <row r="998" spans="1:18" x14ac:dyDescent="0.25">
      <c r="A998" s="13">
        <v>94390049</v>
      </c>
      <c r="B998" s="14" t="s">
        <v>79</v>
      </c>
      <c r="C998" s="14" t="s">
        <v>426</v>
      </c>
      <c r="D998" s="14" t="s">
        <v>169</v>
      </c>
      <c r="E998" s="14" t="s">
        <v>170</v>
      </c>
      <c r="F998" s="14" t="s">
        <v>551</v>
      </c>
      <c r="G998" s="15">
        <v>39845</v>
      </c>
      <c r="H998" s="15">
        <v>39845</v>
      </c>
      <c r="I998" s="14" t="s">
        <v>111</v>
      </c>
      <c r="J998" s="14" t="s">
        <v>182</v>
      </c>
      <c r="K998" s="14" t="s">
        <v>550</v>
      </c>
      <c r="L998" s="14" t="s">
        <v>174</v>
      </c>
      <c r="M998" s="14" t="s">
        <v>175</v>
      </c>
      <c r="N998" s="14" t="s">
        <v>176</v>
      </c>
      <c r="O998" s="15">
        <v>41974</v>
      </c>
      <c r="P998" s="13">
        <v>201412</v>
      </c>
      <c r="Q998" s="13">
        <v>-1</v>
      </c>
      <c r="R998" s="16">
        <v>-101169.56</v>
      </c>
    </row>
    <row r="999" spans="1:18" x14ac:dyDescent="0.25">
      <c r="A999" s="13">
        <v>94390073</v>
      </c>
      <c r="B999" s="14" t="s">
        <v>61</v>
      </c>
      <c r="C999" s="14" t="s">
        <v>186</v>
      </c>
      <c r="D999" s="14" t="s">
        <v>169</v>
      </c>
      <c r="E999" s="14" t="s">
        <v>170</v>
      </c>
      <c r="F999" s="14" t="s">
        <v>551</v>
      </c>
      <c r="G999" s="15">
        <v>39873</v>
      </c>
      <c r="H999" s="15">
        <v>39814</v>
      </c>
      <c r="I999" s="14" t="s">
        <v>75</v>
      </c>
      <c r="J999" s="14" t="s">
        <v>481</v>
      </c>
      <c r="K999" s="14" t="s">
        <v>637</v>
      </c>
      <c r="L999" s="14" t="s">
        <v>174</v>
      </c>
      <c r="M999" s="14" t="s">
        <v>175</v>
      </c>
      <c r="N999" s="14" t="s">
        <v>176</v>
      </c>
      <c r="O999" s="15">
        <v>41974</v>
      </c>
      <c r="P999" s="13">
        <v>201412</v>
      </c>
      <c r="Q999" s="13">
        <v>-1</v>
      </c>
      <c r="R999" s="16">
        <v>-37664.03</v>
      </c>
    </row>
    <row r="1000" spans="1:18" x14ac:dyDescent="0.25">
      <c r="A1000" s="13">
        <v>94390086</v>
      </c>
      <c r="B1000" s="14" t="s">
        <v>79</v>
      </c>
      <c r="C1000" s="14" t="s">
        <v>426</v>
      </c>
      <c r="D1000" s="14" t="s">
        <v>169</v>
      </c>
      <c r="E1000" s="14" t="s">
        <v>170</v>
      </c>
      <c r="F1000" s="14" t="s">
        <v>551</v>
      </c>
      <c r="G1000" s="15">
        <v>39845</v>
      </c>
      <c r="H1000" s="15">
        <v>39845</v>
      </c>
      <c r="I1000" s="14" t="s">
        <v>111</v>
      </c>
      <c r="J1000" s="14" t="s">
        <v>182</v>
      </c>
      <c r="K1000" s="14" t="s">
        <v>550</v>
      </c>
      <c r="L1000" s="14" t="s">
        <v>174</v>
      </c>
      <c r="M1000" s="14" t="s">
        <v>175</v>
      </c>
      <c r="N1000" s="14" t="s">
        <v>176</v>
      </c>
      <c r="O1000" s="15">
        <v>41974</v>
      </c>
      <c r="P1000" s="13">
        <v>201412</v>
      </c>
      <c r="Q1000" s="13">
        <v>-1</v>
      </c>
      <c r="R1000" s="16">
        <v>-32591.93</v>
      </c>
    </row>
    <row r="1001" spans="1:18" x14ac:dyDescent="0.25">
      <c r="A1001" s="13">
        <v>94390166</v>
      </c>
      <c r="B1001" s="14" t="s">
        <v>79</v>
      </c>
      <c r="C1001" s="14" t="s">
        <v>168</v>
      </c>
      <c r="D1001" s="14" t="s">
        <v>169</v>
      </c>
      <c r="E1001" s="14" t="s">
        <v>170</v>
      </c>
      <c r="F1001" s="14" t="s">
        <v>551</v>
      </c>
      <c r="G1001" s="15">
        <v>39873</v>
      </c>
      <c r="H1001" s="15">
        <v>39873</v>
      </c>
      <c r="I1001" s="14" t="s">
        <v>99</v>
      </c>
      <c r="J1001" s="14" t="s">
        <v>172</v>
      </c>
      <c r="K1001" s="14" t="s">
        <v>572</v>
      </c>
      <c r="L1001" s="14" t="s">
        <v>174</v>
      </c>
      <c r="M1001" s="14" t="s">
        <v>175</v>
      </c>
      <c r="N1001" s="14" t="s">
        <v>176</v>
      </c>
      <c r="O1001" s="15">
        <v>41974</v>
      </c>
      <c r="P1001" s="13">
        <v>201412</v>
      </c>
      <c r="Q1001" s="13">
        <v>0</v>
      </c>
      <c r="R1001" s="16">
        <v>-999.97</v>
      </c>
    </row>
    <row r="1002" spans="1:18" x14ac:dyDescent="0.25">
      <c r="A1002" s="13">
        <v>94390782</v>
      </c>
      <c r="B1002" s="14" t="s">
        <v>61</v>
      </c>
      <c r="C1002" s="14" t="s">
        <v>186</v>
      </c>
      <c r="D1002" s="14" t="s">
        <v>169</v>
      </c>
      <c r="E1002" s="14" t="s">
        <v>170</v>
      </c>
      <c r="F1002" s="14" t="s">
        <v>619</v>
      </c>
      <c r="G1002" s="15">
        <v>39753</v>
      </c>
      <c r="H1002" s="15">
        <v>39448</v>
      </c>
      <c r="I1002" s="14" t="s">
        <v>75</v>
      </c>
      <c r="J1002" s="14" t="s">
        <v>481</v>
      </c>
      <c r="K1002" s="14" t="s">
        <v>635</v>
      </c>
      <c r="L1002" s="14" t="s">
        <v>174</v>
      </c>
      <c r="M1002" s="14" t="s">
        <v>175</v>
      </c>
      <c r="N1002" s="14" t="s">
        <v>176</v>
      </c>
      <c r="O1002" s="15">
        <v>41974</v>
      </c>
      <c r="P1002" s="13">
        <v>201412</v>
      </c>
      <c r="Q1002" s="13">
        <v>0</v>
      </c>
      <c r="R1002" s="16">
        <v>-18436.38</v>
      </c>
    </row>
    <row r="1003" spans="1:18" x14ac:dyDescent="0.25">
      <c r="A1003" s="13">
        <v>94418648</v>
      </c>
      <c r="B1003" s="14" t="s">
        <v>79</v>
      </c>
      <c r="C1003" s="14" t="s">
        <v>426</v>
      </c>
      <c r="D1003" s="14" t="s">
        <v>169</v>
      </c>
      <c r="E1003" s="14" t="s">
        <v>170</v>
      </c>
      <c r="F1003" s="14" t="s">
        <v>551</v>
      </c>
      <c r="G1003" s="15">
        <v>39814</v>
      </c>
      <c r="H1003" s="15">
        <v>39814</v>
      </c>
      <c r="I1003" s="14" t="s">
        <v>111</v>
      </c>
      <c r="J1003" s="14" t="s">
        <v>182</v>
      </c>
      <c r="K1003" s="14" t="s">
        <v>550</v>
      </c>
      <c r="L1003" s="14" t="s">
        <v>174</v>
      </c>
      <c r="M1003" s="14" t="s">
        <v>175</v>
      </c>
      <c r="N1003" s="14" t="s">
        <v>176</v>
      </c>
      <c r="O1003" s="15">
        <v>41974</v>
      </c>
      <c r="P1003" s="13">
        <v>201412</v>
      </c>
      <c r="Q1003" s="13">
        <v>0</v>
      </c>
      <c r="R1003" s="16">
        <v>-0.84</v>
      </c>
    </row>
    <row r="1004" spans="1:18" x14ac:dyDescent="0.25">
      <c r="A1004" s="13">
        <v>94418665</v>
      </c>
      <c r="B1004" s="14" t="s">
        <v>79</v>
      </c>
      <c r="C1004" s="14" t="s">
        <v>168</v>
      </c>
      <c r="D1004" s="14" t="s">
        <v>169</v>
      </c>
      <c r="E1004" s="14" t="s">
        <v>170</v>
      </c>
      <c r="F1004" s="14" t="s">
        <v>551</v>
      </c>
      <c r="G1004" s="15">
        <v>39814</v>
      </c>
      <c r="H1004" s="15">
        <v>39814</v>
      </c>
      <c r="I1004" s="14" t="s">
        <v>119</v>
      </c>
      <c r="J1004" s="14" t="s">
        <v>512</v>
      </c>
      <c r="K1004" s="14" t="s">
        <v>640</v>
      </c>
      <c r="L1004" s="14" t="s">
        <v>174</v>
      </c>
      <c r="M1004" s="14" t="s">
        <v>175</v>
      </c>
      <c r="N1004" s="14" t="s">
        <v>176</v>
      </c>
      <c r="O1004" s="15">
        <v>41974</v>
      </c>
      <c r="P1004" s="13">
        <v>201412</v>
      </c>
      <c r="Q1004" s="13">
        <v>-2</v>
      </c>
      <c r="R1004" s="16">
        <v>-91023.2</v>
      </c>
    </row>
    <row r="1005" spans="1:18" x14ac:dyDescent="0.25">
      <c r="A1005" s="13">
        <v>94453117</v>
      </c>
      <c r="B1005" s="14" t="s">
        <v>32</v>
      </c>
      <c r="C1005" s="14" t="s">
        <v>180</v>
      </c>
      <c r="D1005" s="14" t="s">
        <v>169</v>
      </c>
      <c r="E1005" s="14" t="s">
        <v>170</v>
      </c>
      <c r="F1005" s="14" t="s">
        <v>619</v>
      </c>
      <c r="G1005" s="15">
        <v>39783</v>
      </c>
      <c r="H1005" s="15">
        <v>39448</v>
      </c>
      <c r="I1005" s="14" t="s">
        <v>50</v>
      </c>
      <c r="J1005" s="14" t="s">
        <v>182</v>
      </c>
      <c r="K1005" s="14" t="s">
        <v>638</v>
      </c>
      <c r="L1005" s="14" t="s">
        <v>174</v>
      </c>
      <c r="M1005" s="14" t="s">
        <v>175</v>
      </c>
      <c r="N1005" s="14" t="s">
        <v>176</v>
      </c>
      <c r="O1005" s="15">
        <v>41974</v>
      </c>
      <c r="P1005" s="13">
        <v>201412</v>
      </c>
      <c r="Q1005" s="13">
        <v>-1</v>
      </c>
      <c r="R1005" s="16">
        <v>-55504.62</v>
      </c>
    </row>
    <row r="1006" spans="1:18" x14ac:dyDescent="0.25">
      <c r="A1006" s="13">
        <v>94453182</v>
      </c>
      <c r="B1006" s="14" t="s">
        <v>79</v>
      </c>
      <c r="C1006" s="14" t="s">
        <v>168</v>
      </c>
      <c r="D1006" s="14" t="s">
        <v>169</v>
      </c>
      <c r="E1006" s="14" t="s">
        <v>170</v>
      </c>
      <c r="F1006" s="14" t="s">
        <v>551</v>
      </c>
      <c r="G1006" s="15">
        <v>39873</v>
      </c>
      <c r="H1006" s="15">
        <v>39873</v>
      </c>
      <c r="I1006" s="14" t="s">
        <v>99</v>
      </c>
      <c r="J1006" s="14" t="s">
        <v>172</v>
      </c>
      <c r="K1006" s="14" t="s">
        <v>572</v>
      </c>
      <c r="L1006" s="14" t="s">
        <v>174</v>
      </c>
      <c r="M1006" s="14" t="s">
        <v>175</v>
      </c>
      <c r="N1006" s="14" t="s">
        <v>176</v>
      </c>
      <c r="O1006" s="15">
        <v>41974</v>
      </c>
      <c r="P1006" s="13">
        <v>201412</v>
      </c>
      <c r="Q1006" s="13">
        <v>-1</v>
      </c>
      <c r="R1006" s="16">
        <v>-14893.13</v>
      </c>
    </row>
    <row r="1007" spans="1:18" x14ac:dyDescent="0.25">
      <c r="A1007" s="13">
        <v>94833732</v>
      </c>
      <c r="B1007" s="14" t="s">
        <v>61</v>
      </c>
      <c r="C1007" s="14" t="s">
        <v>186</v>
      </c>
      <c r="D1007" s="14" t="s">
        <v>169</v>
      </c>
      <c r="E1007" s="14" t="s">
        <v>170</v>
      </c>
      <c r="F1007" s="14" t="s">
        <v>551</v>
      </c>
      <c r="G1007" s="15">
        <v>39904</v>
      </c>
      <c r="H1007" s="15">
        <v>39814</v>
      </c>
      <c r="I1007" s="14" t="s">
        <v>70</v>
      </c>
      <c r="J1007" s="14" t="s">
        <v>182</v>
      </c>
      <c r="K1007" s="14" t="s">
        <v>328</v>
      </c>
      <c r="L1007" s="14" t="s">
        <v>174</v>
      </c>
      <c r="M1007" s="14" t="s">
        <v>175</v>
      </c>
      <c r="N1007" s="14" t="s">
        <v>176</v>
      </c>
      <c r="O1007" s="15">
        <v>41974</v>
      </c>
      <c r="P1007" s="13">
        <v>201412</v>
      </c>
      <c r="Q1007" s="13">
        <v>-1</v>
      </c>
      <c r="R1007" s="16">
        <v>-376824.78</v>
      </c>
    </row>
    <row r="1008" spans="1:18" x14ac:dyDescent="0.25">
      <c r="A1008" s="13">
        <v>94833784</v>
      </c>
      <c r="B1008" s="14" t="s">
        <v>79</v>
      </c>
      <c r="C1008" s="14" t="s">
        <v>168</v>
      </c>
      <c r="D1008" s="14" t="s">
        <v>169</v>
      </c>
      <c r="E1008" s="14" t="s">
        <v>170</v>
      </c>
      <c r="F1008" s="14" t="s">
        <v>551</v>
      </c>
      <c r="G1008" s="15">
        <v>39873</v>
      </c>
      <c r="H1008" s="15">
        <v>39814</v>
      </c>
      <c r="I1008" s="14" t="s">
        <v>111</v>
      </c>
      <c r="J1008" s="14" t="s">
        <v>182</v>
      </c>
      <c r="K1008" s="14" t="s">
        <v>641</v>
      </c>
      <c r="L1008" s="14" t="s">
        <v>174</v>
      </c>
      <c r="M1008" s="14" t="s">
        <v>175</v>
      </c>
      <c r="N1008" s="14" t="s">
        <v>176</v>
      </c>
      <c r="O1008" s="15">
        <v>41974</v>
      </c>
      <c r="P1008" s="13">
        <v>201412</v>
      </c>
      <c r="Q1008" s="13">
        <v>0</v>
      </c>
      <c r="R1008" s="16">
        <v>-179052.26</v>
      </c>
    </row>
    <row r="1009" spans="1:18" x14ac:dyDescent="0.25">
      <c r="A1009" s="13">
        <v>94899643</v>
      </c>
      <c r="B1009" s="14" t="s">
        <v>61</v>
      </c>
      <c r="C1009" s="14" t="s">
        <v>186</v>
      </c>
      <c r="D1009" s="14" t="s">
        <v>169</v>
      </c>
      <c r="E1009" s="14" t="s">
        <v>170</v>
      </c>
      <c r="F1009" s="14" t="s">
        <v>551</v>
      </c>
      <c r="G1009" s="15">
        <v>39904</v>
      </c>
      <c r="H1009" s="15">
        <v>39814</v>
      </c>
      <c r="I1009" s="14" t="s">
        <v>75</v>
      </c>
      <c r="J1009" s="14" t="s">
        <v>481</v>
      </c>
      <c r="K1009" s="14" t="s">
        <v>642</v>
      </c>
      <c r="L1009" s="14" t="s">
        <v>174</v>
      </c>
      <c r="M1009" s="14" t="s">
        <v>175</v>
      </c>
      <c r="N1009" s="14" t="s">
        <v>176</v>
      </c>
      <c r="O1009" s="15">
        <v>41974</v>
      </c>
      <c r="P1009" s="13">
        <v>201412</v>
      </c>
      <c r="Q1009" s="13">
        <v>-1</v>
      </c>
      <c r="R1009" s="16">
        <v>-474565.62</v>
      </c>
    </row>
    <row r="1010" spans="1:18" x14ac:dyDescent="0.25">
      <c r="A1010" s="13">
        <v>94944898</v>
      </c>
      <c r="B1010" s="14" t="s">
        <v>32</v>
      </c>
      <c r="C1010" s="14" t="s">
        <v>180</v>
      </c>
      <c r="D1010" s="14" t="s">
        <v>169</v>
      </c>
      <c r="E1010" s="14" t="s">
        <v>170</v>
      </c>
      <c r="F1010" s="14" t="s">
        <v>619</v>
      </c>
      <c r="G1010" s="15">
        <v>39783</v>
      </c>
      <c r="H1010" s="15">
        <v>39783</v>
      </c>
      <c r="I1010" s="14" t="s">
        <v>50</v>
      </c>
      <c r="J1010" s="14" t="s">
        <v>182</v>
      </c>
      <c r="K1010" s="14" t="s">
        <v>566</v>
      </c>
      <c r="L1010" s="14" t="s">
        <v>174</v>
      </c>
      <c r="M1010" s="14" t="s">
        <v>175</v>
      </c>
      <c r="N1010" s="14" t="s">
        <v>176</v>
      </c>
      <c r="O1010" s="15">
        <v>41974</v>
      </c>
      <c r="P1010" s="13">
        <v>201412</v>
      </c>
      <c r="Q1010" s="13">
        <v>0</v>
      </c>
      <c r="R1010" s="16">
        <v>-2448.89</v>
      </c>
    </row>
    <row r="1011" spans="1:18" x14ac:dyDescent="0.25">
      <c r="A1011" s="13">
        <v>95354861</v>
      </c>
      <c r="B1011" s="14" t="s">
        <v>61</v>
      </c>
      <c r="C1011" s="14" t="s">
        <v>186</v>
      </c>
      <c r="D1011" s="14" t="s">
        <v>169</v>
      </c>
      <c r="E1011" s="14" t="s">
        <v>170</v>
      </c>
      <c r="F1011" s="14" t="s">
        <v>551</v>
      </c>
      <c r="G1011" s="15">
        <v>39873</v>
      </c>
      <c r="H1011" s="15">
        <v>39814</v>
      </c>
      <c r="I1011" s="14" t="s">
        <v>70</v>
      </c>
      <c r="J1011" s="14" t="s">
        <v>182</v>
      </c>
      <c r="K1011" s="14" t="s">
        <v>337</v>
      </c>
      <c r="L1011" s="14" t="s">
        <v>174</v>
      </c>
      <c r="M1011" s="14" t="s">
        <v>175</v>
      </c>
      <c r="N1011" s="14" t="s">
        <v>176</v>
      </c>
      <c r="O1011" s="15">
        <v>41974</v>
      </c>
      <c r="P1011" s="13">
        <v>201412</v>
      </c>
      <c r="Q1011" s="13">
        <v>-1</v>
      </c>
      <c r="R1011" s="16">
        <v>-60277.77</v>
      </c>
    </row>
    <row r="1012" spans="1:18" x14ac:dyDescent="0.25">
      <c r="A1012" s="13">
        <v>95354867</v>
      </c>
      <c r="B1012" s="14" t="s">
        <v>79</v>
      </c>
      <c r="C1012" s="14" t="s">
        <v>426</v>
      </c>
      <c r="D1012" s="14" t="s">
        <v>169</v>
      </c>
      <c r="E1012" s="14" t="s">
        <v>170</v>
      </c>
      <c r="F1012" s="14" t="s">
        <v>619</v>
      </c>
      <c r="G1012" s="15">
        <v>39783</v>
      </c>
      <c r="H1012" s="15">
        <v>39783</v>
      </c>
      <c r="I1012" s="14" t="s">
        <v>111</v>
      </c>
      <c r="J1012" s="14" t="s">
        <v>182</v>
      </c>
      <c r="K1012" s="14" t="s">
        <v>643</v>
      </c>
      <c r="L1012" s="14" t="s">
        <v>174</v>
      </c>
      <c r="M1012" s="14" t="s">
        <v>175</v>
      </c>
      <c r="N1012" s="14" t="s">
        <v>176</v>
      </c>
      <c r="O1012" s="15">
        <v>41974</v>
      </c>
      <c r="P1012" s="13">
        <v>201412</v>
      </c>
      <c r="Q1012" s="13">
        <v>-1</v>
      </c>
      <c r="R1012" s="16">
        <v>-232271</v>
      </c>
    </row>
    <row r="1013" spans="1:18" x14ac:dyDescent="0.25">
      <c r="A1013" s="13">
        <v>95355104</v>
      </c>
      <c r="B1013" s="14" t="s">
        <v>79</v>
      </c>
      <c r="C1013" s="14" t="s">
        <v>426</v>
      </c>
      <c r="D1013" s="14" t="s">
        <v>169</v>
      </c>
      <c r="E1013" s="14" t="s">
        <v>170</v>
      </c>
      <c r="F1013" s="14" t="s">
        <v>619</v>
      </c>
      <c r="G1013" s="15">
        <v>39783</v>
      </c>
      <c r="H1013" s="15">
        <v>39448</v>
      </c>
      <c r="I1013" s="14" t="s">
        <v>111</v>
      </c>
      <c r="J1013" s="14" t="s">
        <v>182</v>
      </c>
      <c r="K1013" s="14" t="s">
        <v>352</v>
      </c>
      <c r="L1013" s="14" t="s">
        <v>174</v>
      </c>
      <c r="M1013" s="14" t="s">
        <v>175</v>
      </c>
      <c r="N1013" s="14" t="s">
        <v>176</v>
      </c>
      <c r="O1013" s="15">
        <v>41974</v>
      </c>
      <c r="P1013" s="13">
        <v>201412</v>
      </c>
      <c r="Q1013" s="13">
        <v>-1</v>
      </c>
      <c r="R1013" s="16">
        <v>-667497.43999999994</v>
      </c>
    </row>
    <row r="1014" spans="1:18" x14ac:dyDescent="0.25">
      <c r="A1014" s="13">
        <v>95355231</v>
      </c>
      <c r="B1014" s="14" t="s">
        <v>32</v>
      </c>
      <c r="C1014" s="14" t="s">
        <v>180</v>
      </c>
      <c r="D1014" s="14" t="s">
        <v>169</v>
      </c>
      <c r="E1014" s="14" t="s">
        <v>170</v>
      </c>
      <c r="F1014" s="14" t="s">
        <v>551</v>
      </c>
      <c r="G1014" s="15">
        <v>39873</v>
      </c>
      <c r="H1014" s="15">
        <v>39814</v>
      </c>
      <c r="I1014" s="14" t="s">
        <v>50</v>
      </c>
      <c r="J1014" s="14" t="s">
        <v>182</v>
      </c>
      <c r="K1014" s="14" t="s">
        <v>378</v>
      </c>
      <c r="L1014" s="14" t="s">
        <v>174</v>
      </c>
      <c r="M1014" s="14" t="s">
        <v>175</v>
      </c>
      <c r="N1014" s="14" t="s">
        <v>176</v>
      </c>
      <c r="O1014" s="15">
        <v>41974</v>
      </c>
      <c r="P1014" s="13">
        <v>201412</v>
      </c>
      <c r="Q1014" s="13">
        <v>-165</v>
      </c>
      <c r="R1014" s="16">
        <v>-67653.08</v>
      </c>
    </row>
    <row r="1015" spans="1:18" x14ac:dyDescent="0.25">
      <c r="A1015" s="13">
        <v>96352108</v>
      </c>
      <c r="B1015" s="14" t="s">
        <v>79</v>
      </c>
      <c r="C1015" s="14" t="s">
        <v>168</v>
      </c>
      <c r="D1015" s="14" t="s">
        <v>169</v>
      </c>
      <c r="E1015" s="14" t="s">
        <v>170</v>
      </c>
      <c r="F1015" s="14" t="s">
        <v>619</v>
      </c>
      <c r="G1015" s="15">
        <v>39569</v>
      </c>
      <c r="H1015" s="15">
        <v>39814</v>
      </c>
      <c r="I1015" s="14" t="s">
        <v>111</v>
      </c>
      <c r="J1015" s="14" t="s">
        <v>182</v>
      </c>
      <c r="K1015" s="14" t="s">
        <v>607</v>
      </c>
      <c r="L1015" s="14" t="s">
        <v>174</v>
      </c>
      <c r="M1015" s="14" t="s">
        <v>175</v>
      </c>
      <c r="N1015" s="14" t="s">
        <v>176</v>
      </c>
      <c r="O1015" s="15">
        <v>41974</v>
      </c>
      <c r="P1015" s="13">
        <v>201412</v>
      </c>
      <c r="Q1015" s="13">
        <v>-150</v>
      </c>
      <c r="R1015" s="16">
        <v>-54620.69</v>
      </c>
    </row>
    <row r="1016" spans="1:18" x14ac:dyDescent="0.25">
      <c r="A1016" s="13">
        <v>96547189</v>
      </c>
      <c r="B1016" s="14" t="s">
        <v>79</v>
      </c>
      <c r="C1016" s="14" t="s">
        <v>426</v>
      </c>
      <c r="D1016" s="14" t="s">
        <v>169</v>
      </c>
      <c r="E1016" s="14" t="s">
        <v>170</v>
      </c>
      <c r="F1016" s="14" t="s">
        <v>551</v>
      </c>
      <c r="G1016" s="15">
        <v>40087</v>
      </c>
      <c r="H1016" s="15">
        <v>40148</v>
      </c>
      <c r="I1016" s="14" t="s">
        <v>111</v>
      </c>
      <c r="J1016" s="14" t="s">
        <v>182</v>
      </c>
      <c r="K1016" s="14" t="s">
        <v>574</v>
      </c>
      <c r="L1016" s="14" t="s">
        <v>174</v>
      </c>
      <c r="M1016" s="14" t="s">
        <v>175</v>
      </c>
      <c r="N1016" s="14" t="s">
        <v>176</v>
      </c>
      <c r="O1016" s="15">
        <v>41974</v>
      </c>
      <c r="P1016" s="13">
        <v>201412</v>
      </c>
      <c r="Q1016" s="13">
        <v>-1</v>
      </c>
      <c r="R1016" s="16">
        <v>-358838</v>
      </c>
    </row>
    <row r="1017" spans="1:18" x14ac:dyDescent="0.25">
      <c r="A1017" s="13">
        <v>96628787</v>
      </c>
      <c r="B1017" s="14" t="s">
        <v>32</v>
      </c>
      <c r="C1017" s="14" t="s">
        <v>180</v>
      </c>
      <c r="D1017" s="14" t="s">
        <v>169</v>
      </c>
      <c r="E1017" s="14" t="s">
        <v>559</v>
      </c>
      <c r="F1017" s="14" t="s">
        <v>544</v>
      </c>
      <c r="G1017" s="15">
        <v>38078</v>
      </c>
      <c r="H1017" s="15">
        <v>37987</v>
      </c>
      <c r="I1017" s="14" t="s">
        <v>51</v>
      </c>
      <c r="J1017" s="14" t="s">
        <v>182</v>
      </c>
      <c r="K1017" s="14" t="s">
        <v>562</v>
      </c>
      <c r="L1017" s="14" t="s">
        <v>174</v>
      </c>
      <c r="M1017" s="14" t="s">
        <v>175</v>
      </c>
      <c r="N1017" s="14" t="s">
        <v>176</v>
      </c>
      <c r="O1017" s="15">
        <v>41974</v>
      </c>
      <c r="P1017" s="13">
        <v>201412</v>
      </c>
      <c r="Q1017" s="13">
        <v>-1</v>
      </c>
      <c r="R1017" s="16">
        <v>-15292.69</v>
      </c>
    </row>
    <row r="1018" spans="1:18" x14ac:dyDescent="0.25">
      <c r="A1018" s="13">
        <v>96628790</v>
      </c>
      <c r="B1018" s="14" t="s">
        <v>61</v>
      </c>
      <c r="C1018" s="14" t="s">
        <v>186</v>
      </c>
      <c r="D1018" s="14" t="s">
        <v>169</v>
      </c>
      <c r="E1018" s="14" t="s">
        <v>559</v>
      </c>
      <c r="F1018" s="14" t="s">
        <v>544</v>
      </c>
      <c r="G1018" s="15">
        <v>38078</v>
      </c>
      <c r="H1018" s="15">
        <v>37987</v>
      </c>
      <c r="I1018" s="14" t="s">
        <v>71</v>
      </c>
      <c r="J1018" s="14" t="s">
        <v>182</v>
      </c>
      <c r="K1018" s="14" t="s">
        <v>562</v>
      </c>
      <c r="L1018" s="14" t="s">
        <v>174</v>
      </c>
      <c r="M1018" s="14" t="s">
        <v>175</v>
      </c>
      <c r="N1018" s="14" t="s">
        <v>176</v>
      </c>
      <c r="O1018" s="15">
        <v>41974</v>
      </c>
      <c r="P1018" s="13">
        <v>201412</v>
      </c>
      <c r="Q1018" s="13">
        <v>-1</v>
      </c>
      <c r="R1018" s="16">
        <v>-15292.69</v>
      </c>
    </row>
    <row r="1019" spans="1:18" x14ac:dyDescent="0.25">
      <c r="A1019" s="13">
        <v>96756229</v>
      </c>
      <c r="B1019" s="14" t="s">
        <v>79</v>
      </c>
      <c r="C1019" s="14" t="s">
        <v>168</v>
      </c>
      <c r="D1019" s="14" t="s">
        <v>169</v>
      </c>
      <c r="E1019" s="14" t="s">
        <v>170</v>
      </c>
      <c r="F1019" s="14" t="s">
        <v>551</v>
      </c>
      <c r="G1019" s="15">
        <v>40118</v>
      </c>
      <c r="H1019" s="15">
        <v>39814</v>
      </c>
      <c r="I1019" s="14" t="s">
        <v>119</v>
      </c>
      <c r="J1019" s="14" t="s">
        <v>512</v>
      </c>
      <c r="K1019" s="14" t="s">
        <v>644</v>
      </c>
      <c r="L1019" s="14" t="s">
        <v>174</v>
      </c>
      <c r="M1019" s="14" t="s">
        <v>175</v>
      </c>
      <c r="N1019" s="14" t="s">
        <v>176</v>
      </c>
      <c r="O1019" s="15">
        <v>41974</v>
      </c>
      <c r="P1019" s="13">
        <v>201412</v>
      </c>
      <c r="Q1019" s="13">
        <v>0</v>
      </c>
      <c r="R1019" s="16">
        <v>-16616.77</v>
      </c>
    </row>
    <row r="1020" spans="1:18" x14ac:dyDescent="0.25">
      <c r="A1020" s="13">
        <v>96916007</v>
      </c>
      <c r="B1020" s="14" t="s">
        <v>79</v>
      </c>
      <c r="C1020" s="14" t="s">
        <v>426</v>
      </c>
      <c r="D1020" s="14" t="s">
        <v>169</v>
      </c>
      <c r="E1020" s="14" t="s">
        <v>170</v>
      </c>
      <c r="F1020" s="14" t="s">
        <v>551</v>
      </c>
      <c r="G1020" s="15">
        <v>39904</v>
      </c>
      <c r="H1020" s="15">
        <v>39934</v>
      </c>
      <c r="I1020" s="14" t="s">
        <v>111</v>
      </c>
      <c r="J1020" s="14" t="s">
        <v>182</v>
      </c>
      <c r="K1020" s="14" t="s">
        <v>645</v>
      </c>
      <c r="L1020" s="14" t="s">
        <v>174</v>
      </c>
      <c r="M1020" s="14" t="s">
        <v>175</v>
      </c>
      <c r="N1020" s="14" t="s">
        <v>176</v>
      </c>
      <c r="O1020" s="15">
        <v>41974</v>
      </c>
      <c r="P1020" s="13">
        <v>201412</v>
      </c>
      <c r="Q1020" s="13">
        <v>-1</v>
      </c>
      <c r="R1020" s="16">
        <v>-128560</v>
      </c>
    </row>
    <row r="1021" spans="1:18" x14ac:dyDescent="0.25">
      <c r="A1021" s="13">
        <v>97102636</v>
      </c>
      <c r="B1021" s="14" t="s">
        <v>61</v>
      </c>
      <c r="C1021" s="14" t="s">
        <v>186</v>
      </c>
      <c r="D1021" s="14" t="s">
        <v>169</v>
      </c>
      <c r="E1021" s="14" t="s">
        <v>170</v>
      </c>
      <c r="F1021" s="14" t="s">
        <v>551</v>
      </c>
      <c r="G1021" s="15">
        <v>39904</v>
      </c>
      <c r="H1021" s="15">
        <v>39814</v>
      </c>
      <c r="I1021" s="14" t="s">
        <v>75</v>
      </c>
      <c r="J1021" s="14" t="s">
        <v>481</v>
      </c>
      <c r="K1021" s="14" t="s">
        <v>642</v>
      </c>
      <c r="L1021" s="14" t="s">
        <v>174</v>
      </c>
      <c r="M1021" s="14" t="s">
        <v>175</v>
      </c>
      <c r="N1021" s="14" t="s">
        <v>176</v>
      </c>
      <c r="O1021" s="15">
        <v>41974</v>
      </c>
      <c r="P1021" s="13">
        <v>201412</v>
      </c>
      <c r="Q1021" s="13">
        <v>0</v>
      </c>
      <c r="R1021" s="16">
        <v>168983.71</v>
      </c>
    </row>
    <row r="1022" spans="1:18" x14ac:dyDescent="0.25">
      <c r="A1022" s="13">
        <v>97102691</v>
      </c>
      <c r="B1022" s="14" t="s">
        <v>32</v>
      </c>
      <c r="C1022" s="14" t="s">
        <v>180</v>
      </c>
      <c r="D1022" s="14" t="s">
        <v>169</v>
      </c>
      <c r="E1022" s="14" t="s">
        <v>170</v>
      </c>
      <c r="F1022" s="14" t="s">
        <v>619</v>
      </c>
      <c r="G1022" s="15">
        <v>39783</v>
      </c>
      <c r="H1022" s="15">
        <v>40087</v>
      </c>
      <c r="I1022" s="14" t="s">
        <v>50</v>
      </c>
      <c r="J1022" s="14" t="s">
        <v>182</v>
      </c>
      <c r="K1022" s="14" t="s">
        <v>566</v>
      </c>
      <c r="L1022" s="14" t="s">
        <v>174</v>
      </c>
      <c r="M1022" s="14" t="s">
        <v>175</v>
      </c>
      <c r="N1022" s="14" t="s">
        <v>176</v>
      </c>
      <c r="O1022" s="15">
        <v>41974</v>
      </c>
      <c r="P1022" s="13">
        <v>201412</v>
      </c>
      <c r="Q1022" s="13">
        <v>0</v>
      </c>
      <c r="R1022" s="16">
        <v>124.8</v>
      </c>
    </row>
    <row r="1023" spans="1:18" x14ac:dyDescent="0.25">
      <c r="A1023" s="13">
        <v>97117183</v>
      </c>
      <c r="B1023" s="14" t="s">
        <v>32</v>
      </c>
      <c r="C1023" s="14" t="s">
        <v>180</v>
      </c>
      <c r="D1023" s="14" t="s">
        <v>169</v>
      </c>
      <c r="E1023" s="14" t="s">
        <v>170</v>
      </c>
      <c r="F1023" s="14" t="s">
        <v>619</v>
      </c>
      <c r="G1023" s="15">
        <v>39783</v>
      </c>
      <c r="H1023" s="15">
        <v>39448</v>
      </c>
      <c r="I1023" s="14" t="s">
        <v>50</v>
      </c>
      <c r="J1023" s="14" t="s">
        <v>182</v>
      </c>
      <c r="K1023" s="14" t="s">
        <v>326</v>
      </c>
      <c r="L1023" s="14" t="s">
        <v>174</v>
      </c>
      <c r="M1023" s="14" t="s">
        <v>175</v>
      </c>
      <c r="N1023" s="14" t="s">
        <v>176</v>
      </c>
      <c r="O1023" s="15">
        <v>41974</v>
      </c>
      <c r="P1023" s="13">
        <v>201412</v>
      </c>
      <c r="Q1023" s="13">
        <v>-1</v>
      </c>
      <c r="R1023" s="16">
        <v>-661665.72</v>
      </c>
    </row>
    <row r="1024" spans="1:18" x14ac:dyDescent="0.25">
      <c r="A1024" s="13">
        <v>97117228</v>
      </c>
      <c r="B1024" s="14" t="s">
        <v>32</v>
      </c>
      <c r="C1024" s="14" t="s">
        <v>180</v>
      </c>
      <c r="D1024" s="14" t="s">
        <v>169</v>
      </c>
      <c r="E1024" s="14" t="s">
        <v>170</v>
      </c>
      <c r="F1024" s="14" t="s">
        <v>619</v>
      </c>
      <c r="G1024" s="15">
        <v>39783</v>
      </c>
      <c r="H1024" s="15">
        <v>39448</v>
      </c>
      <c r="I1024" s="14" t="s">
        <v>50</v>
      </c>
      <c r="J1024" s="14" t="s">
        <v>182</v>
      </c>
      <c r="K1024" s="14" t="s">
        <v>327</v>
      </c>
      <c r="L1024" s="14" t="s">
        <v>174</v>
      </c>
      <c r="M1024" s="14" t="s">
        <v>175</v>
      </c>
      <c r="N1024" s="14" t="s">
        <v>176</v>
      </c>
      <c r="O1024" s="15">
        <v>41974</v>
      </c>
      <c r="P1024" s="13">
        <v>201412</v>
      </c>
      <c r="Q1024" s="13">
        <v>-1</v>
      </c>
      <c r="R1024" s="16">
        <v>-360908.59</v>
      </c>
    </row>
    <row r="1025" spans="1:18" x14ac:dyDescent="0.25">
      <c r="A1025" s="13">
        <v>97117229</v>
      </c>
      <c r="B1025" s="14" t="s">
        <v>32</v>
      </c>
      <c r="C1025" s="14" t="s">
        <v>180</v>
      </c>
      <c r="D1025" s="14" t="s">
        <v>169</v>
      </c>
      <c r="E1025" s="14" t="s">
        <v>170</v>
      </c>
      <c r="F1025" s="14" t="s">
        <v>619</v>
      </c>
      <c r="G1025" s="15">
        <v>39783</v>
      </c>
      <c r="H1025" s="15">
        <v>39448</v>
      </c>
      <c r="I1025" s="14" t="s">
        <v>50</v>
      </c>
      <c r="J1025" s="14" t="s">
        <v>182</v>
      </c>
      <c r="K1025" s="14" t="s">
        <v>329</v>
      </c>
      <c r="L1025" s="14" t="s">
        <v>174</v>
      </c>
      <c r="M1025" s="14" t="s">
        <v>175</v>
      </c>
      <c r="N1025" s="14" t="s">
        <v>176</v>
      </c>
      <c r="O1025" s="15">
        <v>41974</v>
      </c>
      <c r="P1025" s="13">
        <v>201412</v>
      </c>
      <c r="Q1025" s="13">
        <v>-1</v>
      </c>
      <c r="R1025" s="16">
        <v>-601514.30000000005</v>
      </c>
    </row>
    <row r="1026" spans="1:18" x14ac:dyDescent="0.25">
      <c r="A1026" s="13">
        <v>97117230</v>
      </c>
      <c r="B1026" s="14" t="s">
        <v>32</v>
      </c>
      <c r="C1026" s="14" t="s">
        <v>180</v>
      </c>
      <c r="D1026" s="14" t="s">
        <v>169</v>
      </c>
      <c r="E1026" s="14" t="s">
        <v>170</v>
      </c>
      <c r="F1026" s="14" t="s">
        <v>619</v>
      </c>
      <c r="G1026" s="15">
        <v>39783</v>
      </c>
      <c r="H1026" s="15">
        <v>39448</v>
      </c>
      <c r="I1026" s="14" t="s">
        <v>50</v>
      </c>
      <c r="J1026" s="14" t="s">
        <v>182</v>
      </c>
      <c r="K1026" s="14" t="s">
        <v>330</v>
      </c>
      <c r="L1026" s="14" t="s">
        <v>174</v>
      </c>
      <c r="M1026" s="14" t="s">
        <v>175</v>
      </c>
      <c r="N1026" s="14" t="s">
        <v>176</v>
      </c>
      <c r="O1026" s="15">
        <v>41974</v>
      </c>
      <c r="P1026" s="13">
        <v>201412</v>
      </c>
      <c r="Q1026" s="13">
        <v>-1</v>
      </c>
      <c r="R1026" s="16">
        <v>-601514.30000000005</v>
      </c>
    </row>
    <row r="1027" spans="1:18" x14ac:dyDescent="0.25">
      <c r="A1027" s="13">
        <v>97117231</v>
      </c>
      <c r="B1027" s="14" t="s">
        <v>32</v>
      </c>
      <c r="C1027" s="14" t="s">
        <v>180</v>
      </c>
      <c r="D1027" s="14" t="s">
        <v>169</v>
      </c>
      <c r="E1027" s="14" t="s">
        <v>170</v>
      </c>
      <c r="F1027" s="14" t="s">
        <v>619</v>
      </c>
      <c r="G1027" s="15">
        <v>39783</v>
      </c>
      <c r="H1027" s="15">
        <v>39448</v>
      </c>
      <c r="I1027" s="14" t="s">
        <v>50</v>
      </c>
      <c r="J1027" s="14" t="s">
        <v>182</v>
      </c>
      <c r="K1027" s="14" t="s">
        <v>331</v>
      </c>
      <c r="L1027" s="14" t="s">
        <v>174</v>
      </c>
      <c r="M1027" s="14" t="s">
        <v>175</v>
      </c>
      <c r="N1027" s="14" t="s">
        <v>176</v>
      </c>
      <c r="O1027" s="15">
        <v>41974</v>
      </c>
      <c r="P1027" s="13">
        <v>201412</v>
      </c>
      <c r="Q1027" s="13">
        <v>-1</v>
      </c>
      <c r="R1027" s="16">
        <v>-696731.61</v>
      </c>
    </row>
    <row r="1028" spans="1:18" x14ac:dyDescent="0.25">
      <c r="A1028" s="13">
        <v>97117232</v>
      </c>
      <c r="B1028" s="14" t="s">
        <v>32</v>
      </c>
      <c r="C1028" s="14" t="s">
        <v>180</v>
      </c>
      <c r="D1028" s="14" t="s">
        <v>169</v>
      </c>
      <c r="E1028" s="14" t="s">
        <v>170</v>
      </c>
      <c r="F1028" s="14" t="s">
        <v>619</v>
      </c>
      <c r="G1028" s="15">
        <v>39783</v>
      </c>
      <c r="H1028" s="15">
        <v>39448</v>
      </c>
      <c r="I1028" s="14" t="s">
        <v>50</v>
      </c>
      <c r="J1028" s="14" t="s">
        <v>182</v>
      </c>
      <c r="K1028" s="14" t="s">
        <v>632</v>
      </c>
      <c r="L1028" s="14" t="s">
        <v>174</v>
      </c>
      <c r="M1028" s="14" t="s">
        <v>175</v>
      </c>
      <c r="N1028" s="14" t="s">
        <v>176</v>
      </c>
      <c r="O1028" s="15">
        <v>41974</v>
      </c>
      <c r="P1028" s="13">
        <v>201412</v>
      </c>
      <c r="Q1028" s="13">
        <v>-1</v>
      </c>
      <c r="R1028" s="16">
        <v>-60151.42</v>
      </c>
    </row>
    <row r="1029" spans="1:18" x14ac:dyDescent="0.25">
      <c r="A1029" s="13">
        <v>97214709</v>
      </c>
      <c r="B1029" s="14" t="s">
        <v>61</v>
      </c>
      <c r="C1029" s="14" t="s">
        <v>186</v>
      </c>
      <c r="D1029" s="14" t="s">
        <v>169</v>
      </c>
      <c r="E1029" s="14" t="s">
        <v>170</v>
      </c>
      <c r="F1029" s="14" t="s">
        <v>551</v>
      </c>
      <c r="G1029" s="15">
        <v>39904</v>
      </c>
      <c r="H1029" s="15">
        <v>39814</v>
      </c>
      <c r="I1029" s="14" t="s">
        <v>70</v>
      </c>
      <c r="J1029" s="14" t="s">
        <v>182</v>
      </c>
      <c r="K1029" s="14" t="s">
        <v>326</v>
      </c>
      <c r="L1029" s="14" t="s">
        <v>174</v>
      </c>
      <c r="M1029" s="14" t="s">
        <v>175</v>
      </c>
      <c r="N1029" s="14" t="s">
        <v>176</v>
      </c>
      <c r="O1029" s="15">
        <v>41974</v>
      </c>
      <c r="P1029" s="13">
        <v>201412</v>
      </c>
      <c r="Q1029" s="13">
        <v>-1</v>
      </c>
      <c r="R1029" s="16">
        <v>-669240.69999999995</v>
      </c>
    </row>
    <row r="1030" spans="1:18" x14ac:dyDescent="0.25">
      <c r="A1030" s="13">
        <v>97214754</v>
      </c>
      <c r="B1030" s="14" t="s">
        <v>61</v>
      </c>
      <c r="C1030" s="14" t="s">
        <v>186</v>
      </c>
      <c r="D1030" s="14" t="s">
        <v>169</v>
      </c>
      <c r="E1030" s="14" t="s">
        <v>170</v>
      </c>
      <c r="F1030" s="14" t="s">
        <v>551</v>
      </c>
      <c r="G1030" s="15">
        <v>39904</v>
      </c>
      <c r="H1030" s="15">
        <v>39814</v>
      </c>
      <c r="I1030" s="14" t="s">
        <v>70</v>
      </c>
      <c r="J1030" s="14" t="s">
        <v>182</v>
      </c>
      <c r="K1030" s="14" t="s">
        <v>327</v>
      </c>
      <c r="L1030" s="14" t="s">
        <v>174</v>
      </c>
      <c r="M1030" s="14" t="s">
        <v>175</v>
      </c>
      <c r="N1030" s="14" t="s">
        <v>176</v>
      </c>
      <c r="O1030" s="15">
        <v>41974</v>
      </c>
      <c r="P1030" s="13">
        <v>201412</v>
      </c>
      <c r="Q1030" s="13">
        <v>-1</v>
      </c>
      <c r="R1030" s="16">
        <v>-365040.37</v>
      </c>
    </row>
    <row r="1031" spans="1:18" x14ac:dyDescent="0.25">
      <c r="A1031" s="13">
        <v>97214755</v>
      </c>
      <c r="B1031" s="14" t="s">
        <v>61</v>
      </c>
      <c r="C1031" s="14" t="s">
        <v>186</v>
      </c>
      <c r="D1031" s="14" t="s">
        <v>169</v>
      </c>
      <c r="E1031" s="14" t="s">
        <v>170</v>
      </c>
      <c r="F1031" s="14" t="s">
        <v>551</v>
      </c>
      <c r="G1031" s="15">
        <v>39904</v>
      </c>
      <c r="H1031" s="15">
        <v>39814</v>
      </c>
      <c r="I1031" s="14" t="s">
        <v>70</v>
      </c>
      <c r="J1031" s="14" t="s">
        <v>182</v>
      </c>
      <c r="K1031" s="14" t="s">
        <v>329</v>
      </c>
      <c r="L1031" s="14" t="s">
        <v>174</v>
      </c>
      <c r="M1031" s="14" t="s">
        <v>175</v>
      </c>
      <c r="N1031" s="14" t="s">
        <v>176</v>
      </c>
      <c r="O1031" s="15">
        <v>41974</v>
      </c>
      <c r="P1031" s="13">
        <v>201412</v>
      </c>
      <c r="Q1031" s="13">
        <v>-1</v>
      </c>
      <c r="R1031" s="16">
        <v>-608400.64000000001</v>
      </c>
    </row>
    <row r="1032" spans="1:18" x14ac:dyDescent="0.25">
      <c r="A1032" s="13">
        <v>97214756</v>
      </c>
      <c r="B1032" s="14" t="s">
        <v>61</v>
      </c>
      <c r="C1032" s="14" t="s">
        <v>186</v>
      </c>
      <c r="D1032" s="14" t="s">
        <v>169</v>
      </c>
      <c r="E1032" s="14" t="s">
        <v>170</v>
      </c>
      <c r="F1032" s="14" t="s">
        <v>551</v>
      </c>
      <c r="G1032" s="15">
        <v>39904</v>
      </c>
      <c r="H1032" s="15">
        <v>39814</v>
      </c>
      <c r="I1032" s="14" t="s">
        <v>70</v>
      </c>
      <c r="J1032" s="14" t="s">
        <v>182</v>
      </c>
      <c r="K1032" s="14" t="s">
        <v>330</v>
      </c>
      <c r="L1032" s="14" t="s">
        <v>174</v>
      </c>
      <c r="M1032" s="14" t="s">
        <v>175</v>
      </c>
      <c r="N1032" s="14" t="s">
        <v>176</v>
      </c>
      <c r="O1032" s="15">
        <v>41974</v>
      </c>
      <c r="P1032" s="13">
        <v>201412</v>
      </c>
      <c r="Q1032" s="13">
        <v>-1</v>
      </c>
      <c r="R1032" s="16">
        <v>-608400.64000000001</v>
      </c>
    </row>
    <row r="1033" spans="1:18" x14ac:dyDescent="0.25">
      <c r="A1033" s="13">
        <v>97214757</v>
      </c>
      <c r="B1033" s="14" t="s">
        <v>61</v>
      </c>
      <c r="C1033" s="14" t="s">
        <v>186</v>
      </c>
      <c r="D1033" s="14" t="s">
        <v>169</v>
      </c>
      <c r="E1033" s="14" t="s">
        <v>170</v>
      </c>
      <c r="F1033" s="14" t="s">
        <v>551</v>
      </c>
      <c r="G1033" s="15">
        <v>39904</v>
      </c>
      <c r="H1033" s="15">
        <v>39814</v>
      </c>
      <c r="I1033" s="14" t="s">
        <v>70</v>
      </c>
      <c r="J1033" s="14" t="s">
        <v>182</v>
      </c>
      <c r="K1033" s="14" t="s">
        <v>331</v>
      </c>
      <c r="L1033" s="14" t="s">
        <v>174</v>
      </c>
      <c r="M1033" s="14" t="s">
        <v>175</v>
      </c>
      <c r="N1033" s="14" t="s">
        <v>176</v>
      </c>
      <c r="O1033" s="15">
        <v>41974</v>
      </c>
      <c r="P1033" s="13">
        <v>201412</v>
      </c>
      <c r="Q1033" s="13">
        <v>-1</v>
      </c>
      <c r="R1033" s="16">
        <v>-730080.69</v>
      </c>
    </row>
    <row r="1034" spans="1:18" x14ac:dyDescent="0.25">
      <c r="A1034" s="13">
        <v>97214758</v>
      </c>
      <c r="B1034" s="14" t="s">
        <v>61</v>
      </c>
      <c r="C1034" s="14" t="s">
        <v>186</v>
      </c>
      <c r="D1034" s="14" t="s">
        <v>169</v>
      </c>
      <c r="E1034" s="14" t="s">
        <v>170</v>
      </c>
      <c r="F1034" s="14" t="s">
        <v>551</v>
      </c>
      <c r="G1034" s="15">
        <v>39904</v>
      </c>
      <c r="H1034" s="15">
        <v>39814</v>
      </c>
      <c r="I1034" s="14" t="s">
        <v>70</v>
      </c>
      <c r="J1034" s="14" t="s">
        <v>182</v>
      </c>
      <c r="K1034" s="14" t="s">
        <v>632</v>
      </c>
      <c r="L1034" s="14" t="s">
        <v>174</v>
      </c>
      <c r="M1034" s="14" t="s">
        <v>175</v>
      </c>
      <c r="N1034" s="14" t="s">
        <v>176</v>
      </c>
      <c r="O1034" s="15">
        <v>41974</v>
      </c>
      <c r="P1034" s="13">
        <v>201412</v>
      </c>
      <c r="Q1034" s="13">
        <v>-1</v>
      </c>
      <c r="R1034" s="16">
        <v>-60840.08</v>
      </c>
    </row>
    <row r="1035" spans="1:18" x14ac:dyDescent="0.25">
      <c r="A1035" s="13">
        <v>97495497</v>
      </c>
      <c r="B1035" s="14" t="s">
        <v>32</v>
      </c>
      <c r="C1035" s="14" t="s">
        <v>180</v>
      </c>
      <c r="D1035" s="14" t="s">
        <v>169</v>
      </c>
      <c r="E1035" s="14" t="s">
        <v>170</v>
      </c>
      <c r="F1035" s="14" t="s">
        <v>546</v>
      </c>
      <c r="G1035" s="15">
        <v>39022</v>
      </c>
      <c r="H1035" s="15">
        <v>39052</v>
      </c>
      <c r="I1035" s="14" t="s">
        <v>50</v>
      </c>
      <c r="J1035" s="14" t="s">
        <v>182</v>
      </c>
      <c r="K1035" s="14" t="s">
        <v>550</v>
      </c>
      <c r="L1035" s="14" t="s">
        <v>174</v>
      </c>
      <c r="M1035" s="14" t="s">
        <v>175</v>
      </c>
      <c r="N1035" s="14" t="s">
        <v>176</v>
      </c>
      <c r="O1035" s="15">
        <v>41974</v>
      </c>
      <c r="P1035" s="13">
        <v>201412</v>
      </c>
      <c r="Q1035" s="13">
        <v>-1</v>
      </c>
      <c r="R1035" s="16">
        <v>-111317.57</v>
      </c>
    </row>
    <row r="1036" spans="1:18" x14ac:dyDescent="0.25">
      <c r="A1036" s="13">
        <v>97495503</v>
      </c>
      <c r="B1036" s="14" t="s">
        <v>32</v>
      </c>
      <c r="C1036" s="14" t="s">
        <v>180</v>
      </c>
      <c r="D1036" s="14" t="s">
        <v>169</v>
      </c>
      <c r="E1036" s="14" t="s">
        <v>170</v>
      </c>
      <c r="F1036" s="14" t="s">
        <v>546</v>
      </c>
      <c r="G1036" s="15">
        <v>39022</v>
      </c>
      <c r="H1036" s="15">
        <v>39052</v>
      </c>
      <c r="I1036" s="14" t="s">
        <v>50</v>
      </c>
      <c r="J1036" s="14" t="s">
        <v>182</v>
      </c>
      <c r="K1036" s="14" t="s">
        <v>550</v>
      </c>
      <c r="L1036" s="14" t="s">
        <v>174</v>
      </c>
      <c r="M1036" s="14" t="s">
        <v>175</v>
      </c>
      <c r="N1036" s="14" t="s">
        <v>176</v>
      </c>
      <c r="O1036" s="15">
        <v>41974</v>
      </c>
      <c r="P1036" s="13">
        <v>201412</v>
      </c>
      <c r="Q1036" s="13">
        <v>-1</v>
      </c>
      <c r="R1036" s="16">
        <v>-149794.91</v>
      </c>
    </row>
    <row r="1037" spans="1:18" x14ac:dyDescent="0.25">
      <c r="A1037" s="13">
        <v>97495506</v>
      </c>
      <c r="B1037" s="14" t="s">
        <v>32</v>
      </c>
      <c r="C1037" s="14" t="s">
        <v>180</v>
      </c>
      <c r="D1037" s="14" t="s">
        <v>169</v>
      </c>
      <c r="E1037" s="14" t="s">
        <v>170</v>
      </c>
      <c r="F1037" s="14" t="s">
        <v>546</v>
      </c>
      <c r="G1037" s="15">
        <v>39022</v>
      </c>
      <c r="H1037" s="15">
        <v>39052</v>
      </c>
      <c r="I1037" s="14" t="s">
        <v>50</v>
      </c>
      <c r="J1037" s="14" t="s">
        <v>182</v>
      </c>
      <c r="K1037" s="14" t="s">
        <v>550</v>
      </c>
      <c r="L1037" s="14" t="s">
        <v>174</v>
      </c>
      <c r="M1037" s="14" t="s">
        <v>175</v>
      </c>
      <c r="N1037" s="14" t="s">
        <v>176</v>
      </c>
      <c r="O1037" s="15">
        <v>41974</v>
      </c>
      <c r="P1037" s="13">
        <v>201412</v>
      </c>
      <c r="Q1037" s="13">
        <v>-1</v>
      </c>
      <c r="R1037" s="16">
        <v>-152487.4</v>
      </c>
    </row>
    <row r="1038" spans="1:18" x14ac:dyDescent="0.25">
      <c r="A1038" s="13">
        <v>97495518</v>
      </c>
      <c r="B1038" s="14" t="s">
        <v>32</v>
      </c>
      <c r="C1038" s="14" t="s">
        <v>180</v>
      </c>
      <c r="D1038" s="14" t="s">
        <v>169</v>
      </c>
      <c r="E1038" s="14" t="s">
        <v>170</v>
      </c>
      <c r="F1038" s="14" t="s">
        <v>546</v>
      </c>
      <c r="G1038" s="15">
        <v>39022</v>
      </c>
      <c r="H1038" s="15">
        <v>39052</v>
      </c>
      <c r="I1038" s="14" t="s">
        <v>50</v>
      </c>
      <c r="J1038" s="14" t="s">
        <v>182</v>
      </c>
      <c r="K1038" s="14" t="s">
        <v>550</v>
      </c>
      <c r="L1038" s="14" t="s">
        <v>174</v>
      </c>
      <c r="M1038" s="14" t="s">
        <v>175</v>
      </c>
      <c r="N1038" s="14" t="s">
        <v>176</v>
      </c>
      <c r="O1038" s="15">
        <v>41974</v>
      </c>
      <c r="P1038" s="13">
        <v>201412</v>
      </c>
      <c r="Q1038" s="13">
        <v>-1</v>
      </c>
      <c r="R1038" s="16">
        <v>-99748.28</v>
      </c>
    </row>
    <row r="1039" spans="1:18" x14ac:dyDescent="0.25">
      <c r="A1039" s="13">
        <v>97495521</v>
      </c>
      <c r="B1039" s="14" t="s">
        <v>32</v>
      </c>
      <c r="C1039" s="14" t="s">
        <v>180</v>
      </c>
      <c r="D1039" s="14" t="s">
        <v>169</v>
      </c>
      <c r="E1039" s="14" t="s">
        <v>170</v>
      </c>
      <c r="F1039" s="14" t="s">
        <v>546</v>
      </c>
      <c r="G1039" s="15">
        <v>39022</v>
      </c>
      <c r="H1039" s="15">
        <v>39052</v>
      </c>
      <c r="I1039" s="14" t="s">
        <v>50</v>
      </c>
      <c r="J1039" s="14" t="s">
        <v>182</v>
      </c>
      <c r="K1039" s="14" t="s">
        <v>550</v>
      </c>
      <c r="L1039" s="14" t="s">
        <v>174</v>
      </c>
      <c r="M1039" s="14" t="s">
        <v>175</v>
      </c>
      <c r="N1039" s="14" t="s">
        <v>176</v>
      </c>
      <c r="O1039" s="15">
        <v>41974</v>
      </c>
      <c r="P1039" s="13">
        <v>201412</v>
      </c>
      <c r="Q1039" s="13">
        <v>-1</v>
      </c>
      <c r="R1039" s="16">
        <v>-100219.47</v>
      </c>
    </row>
    <row r="1040" spans="1:18" x14ac:dyDescent="0.25">
      <c r="A1040" s="13">
        <v>97495524</v>
      </c>
      <c r="B1040" s="14" t="s">
        <v>32</v>
      </c>
      <c r="C1040" s="14" t="s">
        <v>180</v>
      </c>
      <c r="D1040" s="14" t="s">
        <v>169</v>
      </c>
      <c r="E1040" s="14" t="s">
        <v>170</v>
      </c>
      <c r="F1040" s="14" t="s">
        <v>546</v>
      </c>
      <c r="G1040" s="15">
        <v>39022</v>
      </c>
      <c r="H1040" s="15">
        <v>39052</v>
      </c>
      <c r="I1040" s="14" t="s">
        <v>50</v>
      </c>
      <c r="J1040" s="14" t="s">
        <v>182</v>
      </c>
      <c r="K1040" s="14" t="s">
        <v>550</v>
      </c>
      <c r="L1040" s="14" t="s">
        <v>174</v>
      </c>
      <c r="M1040" s="14" t="s">
        <v>175</v>
      </c>
      <c r="N1040" s="14" t="s">
        <v>176</v>
      </c>
      <c r="O1040" s="15">
        <v>41974</v>
      </c>
      <c r="P1040" s="13">
        <v>201412</v>
      </c>
      <c r="Q1040" s="13">
        <v>-1</v>
      </c>
      <c r="R1040" s="16">
        <v>-101094.53</v>
      </c>
    </row>
    <row r="1041" spans="1:18" x14ac:dyDescent="0.25">
      <c r="A1041" s="13">
        <v>97495527</v>
      </c>
      <c r="B1041" s="14" t="s">
        <v>32</v>
      </c>
      <c r="C1041" s="14" t="s">
        <v>180</v>
      </c>
      <c r="D1041" s="14" t="s">
        <v>169</v>
      </c>
      <c r="E1041" s="14" t="s">
        <v>170</v>
      </c>
      <c r="F1041" s="14" t="s">
        <v>546</v>
      </c>
      <c r="G1041" s="15">
        <v>39022</v>
      </c>
      <c r="H1041" s="15">
        <v>39052</v>
      </c>
      <c r="I1041" s="14" t="s">
        <v>50</v>
      </c>
      <c r="J1041" s="14" t="s">
        <v>182</v>
      </c>
      <c r="K1041" s="14" t="s">
        <v>550</v>
      </c>
      <c r="L1041" s="14" t="s">
        <v>174</v>
      </c>
      <c r="M1041" s="14" t="s">
        <v>175</v>
      </c>
      <c r="N1041" s="14" t="s">
        <v>176</v>
      </c>
      <c r="O1041" s="15">
        <v>41974</v>
      </c>
      <c r="P1041" s="13">
        <v>201412</v>
      </c>
      <c r="Q1041" s="13">
        <v>-1</v>
      </c>
      <c r="R1041" s="16">
        <v>-101262.81</v>
      </c>
    </row>
    <row r="1042" spans="1:18" x14ac:dyDescent="0.25">
      <c r="A1042" s="13">
        <v>97495530</v>
      </c>
      <c r="B1042" s="14" t="s">
        <v>32</v>
      </c>
      <c r="C1042" s="14" t="s">
        <v>180</v>
      </c>
      <c r="D1042" s="14" t="s">
        <v>169</v>
      </c>
      <c r="E1042" s="14" t="s">
        <v>170</v>
      </c>
      <c r="F1042" s="14" t="s">
        <v>546</v>
      </c>
      <c r="G1042" s="15">
        <v>39022</v>
      </c>
      <c r="H1042" s="15">
        <v>39052</v>
      </c>
      <c r="I1042" s="14" t="s">
        <v>50</v>
      </c>
      <c r="J1042" s="14" t="s">
        <v>182</v>
      </c>
      <c r="K1042" s="14" t="s">
        <v>550</v>
      </c>
      <c r="L1042" s="14" t="s">
        <v>174</v>
      </c>
      <c r="M1042" s="14" t="s">
        <v>175</v>
      </c>
      <c r="N1042" s="14" t="s">
        <v>176</v>
      </c>
      <c r="O1042" s="15">
        <v>41974</v>
      </c>
      <c r="P1042" s="13">
        <v>201412</v>
      </c>
      <c r="Q1042" s="13">
        <v>-1</v>
      </c>
      <c r="R1042" s="16">
        <v>-107060.07</v>
      </c>
    </row>
    <row r="1043" spans="1:18" x14ac:dyDescent="0.25">
      <c r="A1043" s="13">
        <v>97495533</v>
      </c>
      <c r="B1043" s="14" t="s">
        <v>32</v>
      </c>
      <c r="C1043" s="14" t="s">
        <v>180</v>
      </c>
      <c r="D1043" s="14" t="s">
        <v>169</v>
      </c>
      <c r="E1043" s="14" t="s">
        <v>170</v>
      </c>
      <c r="F1043" s="14" t="s">
        <v>546</v>
      </c>
      <c r="G1043" s="15">
        <v>39022</v>
      </c>
      <c r="H1043" s="15">
        <v>39052</v>
      </c>
      <c r="I1043" s="14" t="s">
        <v>50</v>
      </c>
      <c r="J1043" s="14" t="s">
        <v>182</v>
      </c>
      <c r="K1043" s="14" t="s">
        <v>550</v>
      </c>
      <c r="L1043" s="14" t="s">
        <v>174</v>
      </c>
      <c r="M1043" s="14" t="s">
        <v>175</v>
      </c>
      <c r="N1043" s="14" t="s">
        <v>176</v>
      </c>
      <c r="O1043" s="15">
        <v>41974</v>
      </c>
      <c r="P1043" s="13">
        <v>201412</v>
      </c>
      <c r="Q1043" s="13">
        <v>-1</v>
      </c>
      <c r="R1043" s="16">
        <v>-108322.17</v>
      </c>
    </row>
    <row r="1044" spans="1:18" x14ac:dyDescent="0.25">
      <c r="A1044" s="13">
        <v>97495539</v>
      </c>
      <c r="B1044" s="14" t="s">
        <v>32</v>
      </c>
      <c r="C1044" s="14" t="s">
        <v>180</v>
      </c>
      <c r="D1044" s="14" t="s">
        <v>169</v>
      </c>
      <c r="E1044" s="14" t="s">
        <v>170</v>
      </c>
      <c r="F1044" s="14" t="s">
        <v>546</v>
      </c>
      <c r="G1044" s="15">
        <v>39022</v>
      </c>
      <c r="H1044" s="15">
        <v>39052</v>
      </c>
      <c r="I1044" s="14" t="s">
        <v>50</v>
      </c>
      <c r="J1044" s="14" t="s">
        <v>182</v>
      </c>
      <c r="K1044" s="14" t="s">
        <v>550</v>
      </c>
      <c r="L1044" s="14" t="s">
        <v>174</v>
      </c>
      <c r="M1044" s="14" t="s">
        <v>175</v>
      </c>
      <c r="N1044" s="14" t="s">
        <v>176</v>
      </c>
      <c r="O1044" s="15">
        <v>41974</v>
      </c>
      <c r="P1044" s="13">
        <v>201412</v>
      </c>
      <c r="Q1044" s="13">
        <v>-1</v>
      </c>
      <c r="R1044" s="16">
        <v>-109904.01</v>
      </c>
    </row>
    <row r="1045" spans="1:18" x14ac:dyDescent="0.25">
      <c r="A1045" s="13">
        <v>97495548</v>
      </c>
      <c r="B1045" s="14" t="s">
        <v>32</v>
      </c>
      <c r="C1045" s="14" t="s">
        <v>180</v>
      </c>
      <c r="D1045" s="14" t="s">
        <v>169</v>
      </c>
      <c r="E1045" s="14" t="s">
        <v>170</v>
      </c>
      <c r="F1045" s="14" t="s">
        <v>549</v>
      </c>
      <c r="G1045" s="15">
        <v>39417</v>
      </c>
      <c r="H1045" s="15">
        <v>39417</v>
      </c>
      <c r="I1045" s="14" t="s">
        <v>50</v>
      </c>
      <c r="J1045" s="14" t="s">
        <v>182</v>
      </c>
      <c r="K1045" s="14" t="s">
        <v>645</v>
      </c>
      <c r="L1045" s="14" t="s">
        <v>174</v>
      </c>
      <c r="M1045" s="14" t="s">
        <v>175</v>
      </c>
      <c r="N1045" s="14" t="s">
        <v>176</v>
      </c>
      <c r="O1045" s="15">
        <v>41974</v>
      </c>
      <c r="P1045" s="13">
        <v>201412</v>
      </c>
      <c r="Q1045" s="13">
        <v>-1</v>
      </c>
      <c r="R1045" s="16">
        <v>-57184.86</v>
      </c>
    </row>
    <row r="1046" spans="1:18" x14ac:dyDescent="0.25">
      <c r="A1046" s="13">
        <v>97495551</v>
      </c>
      <c r="B1046" s="14" t="s">
        <v>32</v>
      </c>
      <c r="C1046" s="14" t="s">
        <v>180</v>
      </c>
      <c r="D1046" s="14" t="s">
        <v>169</v>
      </c>
      <c r="E1046" s="14" t="s">
        <v>170</v>
      </c>
      <c r="F1046" s="14" t="s">
        <v>546</v>
      </c>
      <c r="G1046" s="15">
        <v>39022</v>
      </c>
      <c r="H1046" s="15">
        <v>39052</v>
      </c>
      <c r="I1046" s="14" t="s">
        <v>50</v>
      </c>
      <c r="J1046" s="14" t="s">
        <v>182</v>
      </c>
      <c r="K1046" s="14" t="s">
        <v>550</v>
      </c>
      <c r="L1046" s="14" t="s">
        <v>174</v>
      </c>
      <c r="M1046" s="14" t="s">
        <v>175</v>
      </c>
      <c r="N1046" s="14" t="s">
        <v>176</v>
      </c>
      <c r="O1046" s="15">
        <v>41974</v>
      </c>
      <c r="P1046" s="13">
        <v>201412</v>
      </c>
      <c r="Q1046" s="13">
        <v>-1</v>
      </c>
      <c r="R1046" s="16">
        <v>-98671.29</v>
      </c>
    </row>
    <row r="1047" spans="1:18" x14ac:dyDescent="0.25">
      <c r="A1047" s="13">
        <v>97497205</v>
      </c>
      <c r="B1047" s="14" t="s">
        <v>32</v>
      </c>
      <c r="C1047" s="14" t="s">
        <v>180</v>
      </c>
      <c r="D1047" s="14" t="s">
        <v>169</v>
      </c>
      <c r="E1047" s="14" t="s">
        <v>170</v>
      </c>
      <c r="F1047" s="14" t="s">
        <v>619</v>
      </c>
      <c r="G1047" s="15">
        <v>39783</v>
      </c>
      <c r="H1047" s="15">
        <v>39448</v>
      </c>
      <c r="I1047" s="14" t="s">
        <v>50</v>
      </c>
      <c r="J1047" s="14" t="s">
        <v>182</v>
      </c>
      <c r="K1047" s="14" t="s">
        <v>352</v>
      </c>
      <c r="L1047" s="14" t="s">
        <v>174</v>
      </c>
      <c r="M1047" s="14" t="s">
        <v>175</v>
      </c>
      <c r="N1047" s="14" t="s">
        <v>176</v>
      </c>
      <c r="O1047" s="15">
        <v>41974</v>
      </c>
      <c r="P1047" s="13">
        <v>201412</v>
      </c>
      <c r="Q1047" s="13">
        <v>0</v>
      </c>
      <c r="R1047" s="16">
        <v>-584444.86</v>
      </c>
    </row>
    <row r="1048" spans="1:18" x14ac:dyDescent="0.25">
      <c r="A1048" s="13">
        <v>97497275</v>
      </c>
      <c r="B1048" s="14" t="s">
        <v>32</v>
      </c>
      <c r="C1048" s="14" t="s">
        <v>180</v>
      </c>
      <c r="D1048" s="14" t="s">
        <v>169</v>
      </c>
      <c r="E1048" s="14" t="s">
        <v>170</v>
      </c>
      <c r="F1048" s="14" t="s">
        <v>619</v>
      </c>
      <c r="G1048" s="15">
        <v>39783</v>
      </c>
      <c r="H1048" s="15">
        <v>39783</v>
      </c>
      <c r="I1048" s="14" t="s">
        <v>50</v>
      </c>
      <c r="J1048" s="14" t="s">
        <v>182</v>
      </c>
      <c r="K1048" s="14" t="s">
        <v>550</v>
      </c>
      <c r="L1048" s="14" t="s">
        <v>174</v>
      </c>
      <c r="M1048" s="14" t="s">
        <v>175</v>
      </c>
      <c r="N1048" s="14" t="s">
        <v>176</v>
      </c>
      <c r="O1048" s="15">
        <v>41974</v>
      </c>
      <c r="P1048" s="13">
        <v>201412</v>
      </c>
      <c r="Q1048" s="13">
        <v>0</v>
      </c>
      <c r="R1048" s="16">
        <v>-143578.25</v>
      </c>
    </row>
    <row r="1049" spans="1:18" x14ac:dyDescent="0.25">
      <c r="A1049" s="13">
        <v>97497277</v>
      </c>
      <c r="B1049" s="14" t="s">
        <v>32</v>
      </c>
      <c r="C1049" s="14" t="s">
        <v>180</v>
      </c>
      <c r="D1049" s="14" t="s">
        <v>169</v>
      </c>
      <c r="E1049" s="14" t="s">
        <v>170</v>
      </c>
      <c r="F1049" s="14" t="s">
        <v>619</v>
      </c>
      <c r="G1049" s="15">
        <v>39783</v>
      </c>
      <c r="H1049" s="15">
        <v>39783</v>
      </c>
      <c r="I1049" s="14" t="s">
        <v>50</v>
      </c>
      <c r="J1049" s="14" t="s">
        <v>182</v>
      </c>
      <c r="K1049" s="14" t="s">
        <v>645</v>
      </c>
      <c r="L1049" s="14" t="s">
        <v>174</v>
      </c>
      <c r="M1049" s="14" t="s">
        <v>175</v>
      </c>
      <c r="N1049" s="14" t="s">
        <v>176</v>
      </c>
      <c r="O1049" s="15">
        <v>41974</v>
      </c>
      <c r="P1049" s="13">
        <v>201412</v>
      </c>
      <c r="Q1049" s="13">
        <v>0</v>
      </c>
      <c r="R1049" s="16">
        <v>-7533.18</v>
      </c>
    </row>
    <row r="1050" spans="1:18" x14ac:dyDescent="0.25">
      <c r="A1050" s="13">
        <v>97497279</v>
      </c>
      <c r="B1050" s="14" t="s">
        <v>32</v>
      </c>
      <c r="C1050" s="14" t="s">
        <v>180</v>
      </c>
      <c r="D1050" s="14" t="s">
        <v>169</v>
      </c>
      <c r="E1050" s="14" t="s">
        <v>170</v>
      </c>
      <c r="F1050" s="14" t="s">
        <v>619</v>
      </c>
      <c r="G1050" s="15">
        <v>39783</v>
      </c>
      <c r="H1050" s="15">
        <v>39783</v>
      </c>
      <c r="I1050" s="14" t="s">
        <v>50</v>
      </c>
      <c r="J1050" s="14" t="s">
        <v>182</v>
      </c>
      <c r="K1050" s="14" t="s">
        <v>646</v>
      </c>
      <c r="L1050" s="14" t="s">
        <v>174</v>
      </c>
      <c r="M1050" s="14" t="s">
        <v>175</v>
      </c>
      <c r="N1050" s="14" t="s">
        <v>176</v>
      </c>
      <c r="O1050" s="15">
        <v>41974</v>
      </c>
      <c r="P1050" s="13">
        <v>201412</v>
      </c>
      <c r="Q1050" s="13">
        <v>0</v>
      </c>
      <c r="R1050" s="16">
        <v>-91837.33</v>
      </c>
    </row>
    <row r="1051" spans="1:18" x14ac:dyDescent="0.25">
      <c r="A1051" s="13">
        <v>97497280</v>
      </c>
      <c r="B1051" s="14" t="s">
        <v>32</v>
      </c>
      <c r="C1051" s="14" t="s">
        <v>180</v>
      </c>
      <c r="D1051" s="14" t="s">
        <v>169</v>
      </c>
      <c r="E1051" s="14" t="s">
        <v>170</v>
      </c>
      <c r="F1051" s="14" t="s">
        <v>619</v>
      </c>
      <c r="G1051" s="15">
        <v>39783</v>
      </c>
      <c r="H1051" s="15">
        <v>39783</v>
      </c>
      <c r="I1051" s="14" t="s">
        <v>50</v>
      </c>
      <c r="J1051" s="14" t="s">
        <v>182</v>
      </c>
      <c r="K1051" s="14" t="s">
        <v>647</v>
      </c>
      <c r="L1051" s="14" t="s">
        <v>174</v>
      </c>
      <c r="M1051" s="14" t="s">
        <v>175</v>
      </c>
      <c r="N1051" s="14" t="s">
        <v>176</v>
      </c>
      <c r="O1051" s="15">
        <v>41974</v>
      </c>
      <c r="P1051" s="13">
        <v>201412</v>
      </c>
      <c r="Q1051" s="13">
        <v>0</v>
      </c>
      <c r="R1051" s="16">
        <v>-15296.78</v>
      </c>
    </row>
    <row r="1052" spans="1:18" x14ac:dyDescent="0.25">
      <c r="A1052" s="13">
        <v>97497281</v>
      </c>
      <c r="B1052" s="14" t="s">
        <v>32</v>
      </c>
      <c r="C1052" s="14" t="s">
        <v>180</v>
      </c>
      <c r="D1052" s="14" t="s">
        <v>169</v>
      </c>
      <c r="E1052" s="14" t="s">
        <v>170</v>
      </c>
      <c r="F1052" s="14" t="s">
        <v>619</v>
      </c>
      <c r="G1052" s="15">
        <v>39783</v>
      </c>
      <c r="H1052" s="15">
        <v>39783</v>
      </c>
      <c r="I1052" s="14" t="s">
        <v>50</v>
      </c>
      <c r="J1052" s="14" t="s">
        <v>182</v>
      </c>
      <c r="K1052" s="14" t="s">
        <v>648</v>
      </c>
      <c r="L1052" s="14" t="s">
        <v>174</v>
      </c>
      <c r="M1052" s="14" t="s">
        <v>175</v>
      </c>
      <c r="N1052" s="14" t="s">
        <v>176</v>
      </c>
      <c r="O1052" s="15">
        <v>41974</v>
      </c>
      <c r="P1052" s="13">
        <v>201412</v>
      </c>
      <c r="Q1052" s="13">
        <v>0</v>
      </c>
      <c r="R1052" s="16">
        <v>-12751.03</v>
      </c>
    </row>
    <row r="1053" spans="1:18" x14ac:dyDescent="0.25">
      <c r="A1053" s="13">
        <v>97497325</v>
      </c>
      <c r="B1053" s="14" t="s">
        <v>79</v>
      </c>
      <c r="C1053" s="14" t="s">
        <v>168</v>
      </c>
      <c r="D1053" s="14" t="s">
        <v>169</v>
      </c>
      <c r="E1053" s="14" t="s">
        <v>170</v>
      </c>
      <c r="F1053" s="14" t="s">
        <v>551</v>
      </c>
      <c r="G1053" s="15">
        <v>39873</v>
      </c>
      <c r="H1053" s="15">
        <v>39904</v>
      </c>
      <c r="I1053" s="14" t="s">
        <v>99</v>
      </c>
      <c r="J1053" s="14" t="s">
        <v>172</v>
      </c>
      <c r="K1053" s="14" t="s">
        <v>572</v>
      </c>
      <c r="L1053" s="14" t="s">
        <v>174</v>
      </c>
      <c r="M1053" s="14" t="s">
        <v>175</v>
      </c>
      <c r="N1053" s="14" t="s">
        <v>176</v>
      </c>
      <c r="O1053" s="15">
        <v>41974</v>
      </c>
      <c r="P1053" s="13">
        <v>201412</v>
      </c>
      <c r="Q1053" s="13">
        <v>0</v>
      </c>
      <c r="R1053" s="16">
        <v>-2138.6799999999998</v>
      </c>
    </row>
    <row r="1054" spans="1:18" x14ac:dyDescent="0.25">
      <c r="A1054" s="13">
        <v>97497335</v>
      </c>
      <c r="B1054" s="14" t="s">
        <v>61</v>
      </c>
      <c r="C1054" s="14" t="s">
        <v>186</v>
      </c>
      <c r="D1054" s="14" t="s">
        <v>169</v>
      </c>
      <c r="E1054" s="14" t="s">
        <v>170</v>
      </c>
      <c r="F1054" s="14" t="s">
        <v>619</v>
      </c>
      <c r="G1054" s="15">
        <v>39783</v>
      </c>
      <c r="H1054" s="15">
        <v>39448</v>
      </c>
      <c r="I1054" s="14" t="s">
        <v>75</v>
      </c>
      <c r="J1054" s="14" t="s">
        <v>481</v>
      </c>
      <c r="K1054" s="14" t="s">
        <v>635</v>
      </c>
      <c r="L1054" s="14" t="s">
        <v>174</v>
      </c>
      <c r="M1054" s="14" t="s">
        <v>175</v>
      </c>
      <c r="N1054" s="14" t="s">
        <v>176</v>
      </c>
      <c r="O1054" s="15">
        <v>41974</v>
      </c>
      <c r="P1054" s="13">
        <v>201412</v>
      </c>
      <c r="Q1054" s="13">
        <v>-1</v>
      </c>
      <c r="R1054" s="16">
        <v>-1744.13</v>
      </c>
    </row>
    <row r="1055" spans="1:18" x14ac:dyDescent="0.25">
      <c r="A1055" s="13">
        <v>97497385</v>
      </c>
      <c r="B1055" s="14" t="s">
        <v>79</v>
      </c>
      <c r="C1055" s="14" t="s">
        <v>168</v>
      </c>
      <c r="D1055" s="14" t="s">
        <v>169</v>
      </c>
      <c r="E1055" s="14" t="s">
        <v>170</v>
      </c>
      <c r="F1055" s="14" t="s">
        <v>551</v>
      </c>
      <c r="G1055" s="15">
        <v>39873</v>
      </c>
      <c r="H1055" s="15">
        <v>39814</v>
      </c>
      <c r="I1055" s="14" t="s">
        <v>111</v>
      </c>
      <c r="J1055" s="14" t="s">
        <v>182</v>
      </c>
      <c r="K1055" s="14" t="s">
        <v>649</v>
      </c>
      <c r="L1055" s="14" t="s">
        <v>174</v>
      </c>
      <c r="M1055" s="14" t="s">
        <v>175</v>
      </c>
      <c r="N1055" s="14" t="s">
        <v>176</v>
      </c>
      <c r="O1055" s="15">
        <v>41974</v>
      </c>
      <c r="P1055" s="13">
        <v>201412</v>
      </c>
      <c r="Q1055" s="13">
        <v>-1</v>
      </c>
      <c r="R1055" s="16">
        <v>-30167.25</v>
      </c>
    </row>
    <row r="1056" spans="1:18" x14ac:dyDescent="0.25">
      <c r="A1056" s="13">
        <v>97572495</v>
      </c>
      <c r="B1056" s="14" t="s">
        <v>79</v>
      </c>
      <c r="C1056" s="14" t="s">
        <v>168</v>
      </c>
      <c r="D1056" s="14" t="s">
        <v>169</v>
      </c>
      <c r="E1056" s="14" t="s">
        <v>170</v>
      </c>
      <c r="F1056" s="14" t="s">
        <v>619</v>
      </c>
      <c r="G1056" s="15">
        <v>39661</v>
      </c>
      <c r="H1056" s="15">
        <v>39661</v>
      </c>
      <c r="I1056" s="14" t="s">
        <v>99</v>
      </c>
      <c r="J1056" s="14" t="s">
        <v>172</v>
      </c>
      <c r="K1056" s="14" t="s">
        <v>572</v>
      </c>
      <c r="L1056" s="14" t="s">
        <v>174</v>
      </c>
      <c r="M1056" s="14" t="s">
        <v>175</v>
      </c>
      <c r="N1056" s="14" t="s">
        <v>176</v>
      </c>
      <c r="O1056" s="15">
        <v>41974</v>
      </c>
      <c r="P1056" s="13">
        <v>201412</v>
      </c>
      <c r="Q1056" s="13">
        <v>-1</v>
      </c>
      <c r="R1056" s="16">
        <v>-25161.47</v>
      </c>
    </row>
    <row r="1057" spans="1:18" x14ac:dyDescent="0.25">
      <c r="A1057" s="13">
        <v>97612099</v>
      </c>
      <c r="B1057" s="14" t="s">
        <v>79</v>
      </c>
      <c r="C1057" s="14" t="s">
        <v>168</v>
      </c>
      <c r="D1057" s="14" t="s">
        <v>169</v>
      </c>
      <c r="E1057" s="14" t="s">
        <v>170</v>
      </c>
      <c r="F1057" s="14" t="s">
        <v>619</v>
      </c>
      <c r="G1057" s="15">
        <v>39753</v>
      </c>
      <c r="H1057" s="15">
        <v>39448</v>
      </c>
      <c r="I1057" s="14" t="s">
        <v>119</v>
      </c>
      <c r="J1057" s="14" t="s">
        <v>512</v>
      </c>
      <c r="K1057" s="14" t="s">
        <v>650</v>
      </c>
      <c r="L1057" s="14" t="s">
        <v>174</v>
      </c>
      <c r="M1057" s="14" t="s">
        <v>175</v>
      </c>
      <c r="N1057" s="14" t="s">
        <v>176</v>
      </c>
      <c r="O1057" s="15">
        <v>41974</v>
      </c>
      <c r="P1057" s="13">
        <v>201412</v>
      </c>
      <c r="Q1057" s="13">
        <v>-1</v>
      </c>
      <c r="R1057" s="16">
        <v>-5160.91</v>
      </c>
    </row>
    <row r="1058" spans="1:18" x14ac:dyDescent="0.25">
      <c r="A1058" s="13">
        <v>97975589</v>
      </c>
      <c r="B1058" s="14" t="s">
        <v>79</v>
      </c>
      <c r="C1058" s="14" t="s">
        <v>168</v>
      </c>
      <c r="D1058" s="14" t="s">
        <v>169</v>
      </c>
      <c r="E1058" s="14" t="s">
        <v>170</v>
      </c>
      <c r="F1058" s="14" t="s">
        <v>551</v>
      </c>
      <c r="G1058" s="15">
        <v>39873</v>
      </c>
      <c r="H1058" s="15">
        <v>40238</v>
      </c>
      <c r="I1058" s="14" t="s">
        <v>99</v>
      </c>
      <c r="J1058" s="14" t="s">
        <v>172</v>
      </c>
      <c r="K1058" s="14" t="s">
        <v>572</v>
      </c>
      <c r="L1058" s="14" t="s">
        <v>174</v>
      </c>
      <c r="M1058" s="14" t="s">
        <v>175</v>
      </c>
      <c r="N1058" s="14" t="s">
        <v>176</v>
      </c>
      <c r="O1058" s="15">
        <v>41974</v>
      </c>
      <c r="P1058" s="13">
        <v>201412</v>
      </c>
      <c r="Q1058" s="13">
        <v>0</v>
      </c>
      <c r="R1058" s="16">
        <v>-389</v>
      </c>
    </row>
    <row r="1059" spans="1:18" x14ac:dyDescent="0.25">
      <c r="A1059" s="13">
        <v>98275461</v>
      </c>
      <c r="B1059" s="14" t="s">
        <v>79</v>
      </c>
      <c r="C1059" s="14" t="s">
        <v>426</v>
      </c>
      <c r="D1059" s="14" t="s">
        <v>169</v>
      </c>
      <c r="E1059" s="14" t="s">
        <v>170</v>
      </c>
      <c r="F1059" s="14" t="s">
        <v>551</v>
      </c>
      <c r="G1059" s="15">
        <v>40026</v>
      </c>
      <c r="H1059" s="15">
        <v>40026</v>
      </c>
      <c r="I1059" s="14" t="s">
        <v>111</v>
      </c>
      <c r="J1059" s="14" t="s">
        <v>182</v>
      </c>
      <c r="K1059" s="14" t="s">
        <v>643</v>
      </c>
      <c r="L1059" s="14" t="s">
        <v>174</v>
      </c>
      <c r="M1059" s="14" t="s">
        <v>175</v>
      </c>
      <c r="N1059" s="14" t="s">
        <v>176</v>
      </c>
      <c r="O1059" s="15">
        <v>41974</v>
      </c>
      <c r="P1059" s="13">
        <v>201412</v>
      </c>
      <c r="Q1059" s="13">
        <v>-1</v>
      </c>
      <c r="R1059" s="16">
        <v>-13218.75</v>
      </c>
    </row>
    <row r="1060" spans="1:18" x14ac:dyDescent="0.25">
      <c r="A1060" s="13">
        <v>98276371</v>
      </c>
      <c r="B1060" s="14" t="s">
        <v>79</v>
      </c>
      <c r="C1060" s="14" t="s">
        <v>168</v>
      </c>
      <c r="D1060" s="14" t="s">
        <v>169</v>
      </c>
      <c r="E1060" s="14" t="s">
        <v>170</v>
      </c>
      <c r="F1060" s="14" t="s">
        <v>551</v>
      </c>
      <c r="G1060" s="15">
        <v>40026</v>
      </c>
      <c r="H1060" s="15">
        <v>39814</v>
      </c>
      <c r="I1060" s="14" t="s">
        <v>119</v>
      </c>
      <c r="J1060" s="14" t="s">
        <v>512</v>
      </c>
      <c r="K1060" s="14" t="s">
        <v>514</v>
      </c>
      <c r="L1060" s="14" t="s">
        <v>174</v>
      </c>
      <c r="M1060" s="14" t="s">
        <v>175</v>
      </c>
      <c r="N1060" s="14" t="s">
        <v>176</v>
      </c>
      <c r="O1060" s="15">
        <v>41974</v>
      </c>
      <c r="P1060" s="13">
        <v>201412</v>
      </c>
      <c r="Q1060" s="13">
        <v>-1</v>
      </c>
      <c r="R1060" s="16">
        <v>-34739.230000000003</v>
      </c>
    </row>
    <row r="1061" spans="1:18" x14ac:dyDescent="0.25">
      <c r="A1061" s="13">
        <v>98777305</v>
      </c>
      <c r="B1061" s="14" t="s">
        <v>61</v>
      </c>
      <c r="C1061" s="14" t="s">
        <v>186</v>
      </c>
      <c r="D1061" s="14" t="s">
        <v>169</v>
      </c>
      <c r="E1061" s="14" t="s">
        <v>170</v>
      </c>
      <c r="F1061" s="14" t="s">
        <v>551</v>
      </c>
      <c r="G1061" s="15">
        <v>39845</v>
      </c>
      <c r="H1061" s="15">
        <v>39873</v>
      </c>
      <c r="I1061" s="14" t="s">
        <v>70</v>
      </c>
      <c r="J1061" s="14" t="s">
        <v>182</v>
      </c>
      <c r="K1061" s="14" t="s">
        <v>651</v>
      </c>
      <c r="L1061" s="14" t="s">
        <v>174</v>
      </c>
      <c r="M1061" s="14" t="s">
        <v>175</v>
      </c>
      <c r="N1061" s="14" t="s">
        <v>176</v>
      </c>
      <c r="O1061" s="15">
        <v>41974</v>
      </c>
      <c r="P1061" s="13">
        <v>201412</v>
      </c>
      <c r="Q1061" s="13">
        <v>-1</v>
      </c>
      <c r="R1061" s="16">
        <v>-137800</v>
      </c>
    </row>
    <row r="1062" spans="1:18" x14ac:dyDescent="0.25">
      <c r="A1062" s="13">
        <v>98777308</v>
      </c>
      <c r="B1062" s="14" t="s">
        <v>61</v>
      </c>
      <c r="C1062" s="14" t="s">
        <v>186</v>
      </c>
      <c r="D1062" s="14" t="s">
        <v>169</v>
      </c>
      <c r="E1062" s="14" t="s">
        <v>170</v>
      </c>
      <c r="F1062" s="14" t="s">
        <v>551</v>
      </c>
      <c r="G1062" s="15">
        <v>39845</v>
      </c>
      <c r="H1062" s="15">
        <v>39873</v>
      </c>
      <c r="I1062" s="14" t="s">
        <v>70</v>
      </c>
      <c r="J1062" s="14" t="s">
        <v>182</v>
      </c>
      <c r="K1062" s="14" t="s">
        <v>651</v>
      </c>
      <c r="L1062" s="14" t="s">
        <v>174</v>
      </c>
      <c r="M1062" s="14" t="s">
        <v>175</v>
      </c>
      <c r="N1062" s="14" t="s">
        <v>176</v>
      </c>
      <c r="O1062" s="15">
        <v>41974</v>
      </c>
      <c r="P1062" s="13">
        <v>201412</v>
      </c>
      <c r="Q1062" s="13">
        <v>-1</v>
      </c>
      <c r="R1062" s="16">
        <v>-140400</v>
      </c>
    </row>
    <row r="1063" spans="1:18" x14ac:dyDescent="0.25">
      <c r="A1063" s="13">
        <v>98777311</v>
      </c>
      <c r="B1063" s="14" t="s">
        <v>61</v>
      </c>
      <c r="C1063" s="14" t="s">
        <v>186</v>
      </c>
      <c r="D1063" s="14" t="s">
        <v>169</v>
      </c>
      <c r="E1063" s="14" t="s">
        <v>170</v>
      </c>
      <c r="F1063" s="14" t="s">
        <v>551</v>
      </c>
      <c r="G1063" s="15">
        <v>39845</v>
      </c>
      <c r="H1063" s="15">
        <v>39873</v>
      </c>
      <c r="I1063" s="14" t="s">
        <v>70</v>
      </c>
      <c r="J1063" s="14" t="s">
        <v>182</v>
      </c>
      <c r="K1063" s="14" t="s">
        <v>651</v>
      </c>
      <c r="L1063" s="14" t="s">
        <v>174</v>
      </c>
      <c r="M1063" s="14" t="s">
        <v>175</v>
      </c>
      <c r="N1063" s="14" t="s">
        <v>176</v>
      </c>
      <c r="O1063" s="15">
        <v>41974</v>
      </c>
      <c r="P1063" s="13">
        <v>201412</v>
      </c>
      <c r="Q1063" s="13">
        <v>-1</v>
      </c>
      <c r="R1063" s="16">
        <v>-143000</v>
      </c>
    </row>
    <row r="1064" spans="1:18" x14ac:dyDescent="0.25">
      <c r="A1064" s="13">
        <v>98777496</v>
      </c>
      <c r="B1064" s="14" t="s">
        <v>61</v>
      </c>
      <c r="C1064" s="14" t="s">
        <v>186</v>
      </c>
      <c r="D1064" s="14" t="s">
        <v>169</v>
      </c>
      <c r="E1064" s="14" t="s">
        <v>170</v>
      </c>
      <c r="F1064" s="14" t="s">
        <v>551</v>
      </c>
      <c r="G1064" s="15">
        <v>39904</v>
      </c>
      <c r="H1064" s="15">
        <v>39904</v>
      </c>
      <c r="I1064" s="14" t="s">
        <v>70</v>
      </c>
      <c r="J1064" s="14" t="s">
        <v>182</v>
      </c>
      <c r="K1064" s="14" t="s">
        <v>550</v>
      </c>
      <c r="L1064" s="14" t="s">
        <v>174</v>
      </c>
      <c r="M1064" s="14" t="s">
        <v>175</v>
      </c>
      <c r="N1064" s="14" t="s">
        <v>176</v>
      </c>
      <c r="O1064" s="15">
        <v>41974</v>
      </c>
      <c r="P1064" s="13">
        <v>201412</v>
      </c>
      <c r="Q1064" s="13">
        <v>-1</v>
      </c>
      <c r="R1064" s="16">
        <v>-10885.7</v>
      </c>
    </row>
    <row r="1065" spans="1:18" x14ac:dyDescent="0.25">
      <c r="A1065" s="13">
        <v>98777497</v>
      </c>
      <c r="B1065" s="14" t="s">
        <v>61</v>
      </c>
      <c r="C1065" s="14" t="s">
        <v>186</v>
      </c>
      <c r="D1065" s="14" t="s">
        <v>169</v>
      </c>
      <c r="E1065" s="14" t="s">
        <v>170</v>
      </c>
      <c r="F1065" s="14" t="s">
        <v>551</v>
      </c>
      <c r="G1065" s="15">
        <v>39904</v>
      </c>
      <c r="H1065" s="15">
        <v>39904</v>
      </c>
      <c r="I1065" s="14" t="s">
        <v>70</v>
      </c>
      <c r="J1065" s="14" t="s">
        <v>182</v>
      </c>
      <c r="K1065" s="14" t="s">
        <v>550</v>
      </c>
      <c r="L1065" s="14" t="s">
        <v>174</v>
      </c>
      <c r="M1065" s="14" t="s">
        <v>175</v>
      </c>
      <c r="N1065" s="14" t="s">
        <v>176</v>
      </c>
      <c r="O1065" s="15">
        <v>41974</v>
      </c>
      <c r="P1065" s="13">
        <v>201412</v>
      </c>
      <c r="Q1065" s="13">
        <v>-1</v>
      </c>
      <c r="R1065" s="16">
        <v>-10885.7</v>
      </c>
    </row>
    <row r="1066" spans="1:18" x14ac:dyDescent="0.25">
      <c r="A1066" s="13">
        <v>98777498</v>
      </c>
      <c r="B1066" s="14" t="s">
        <v>61</v>
      </c>
      <c r="C1066" s="14" t="s">
        <v>186</v>
      </c>
      <c r="D1066" s="14" t="s">
        <v>169</v>
      </c>
      <c r="E1066" s="14" t="s">
        <v>170</v>
      </c>
      <c r="F1066" s="14" t="s">
        <v>551</v>
      </c>
      <c r="G1066" s="15">
        <v>39904</v>
      </c>
      <c r="H1066" s="15">
        <v>39904</v>
      </c>
      <c r="I1066" s="14" t="s">
        <v>70</v>
      </c>
      <c r="J1066" s="14" t="s">
        <v>182</v>
      </c>
      <c r="K1066" s="14" t="s">
        <v>550</v>
      </c>
      <c r="L1066" s="14" t="s">
        <v>174</v>
      </c>
      <c r="M1066" s="14" t="s">
        <v>175</v>
      </c>
      <c r="N1066" s="14" t="s">
        <v>176</v>
      </c>
      <c r="O1066" s="15">
        <v>41974</v>
      </c>
      <c r="P1066" s="13">
        <v>201412</v>
      </c>
      <c r="Q1066" s="13">
        <v>-1</v>
      </c>
      <c r="R1066" s="16">
        <v>-10885.7</v>
      </c>
    </row>
    <row r="1067" spans="1:18" x14ac:dyDescent="0.25">
      <c r="A1067" s="13">
        <v>98777499</v>
      </c>
      <c r="B1067" s="14" t="s">
        <v>61</v>
      </c>
      <c r="C1067" s="14" t="s">
        <v>186</v>
      </c>
      <c r="D1067" s="14" t="s">
        <v>169</v>
      </c>
      <c r="E1067" s="14" t="s">
        <v>170</v>
      </c>
      <c r="F1067" s="14" t="s">
        <v>551</v>
      </c>
      <c r="G1067" s="15">
        <v>39904</v>
      </c>
      <c r="H1067" s="15">
        <v>39904</v>
      </c>
      <c r="I1067" s="14" t="s">
        <v>70</v>
      </c>
      <c r="J1067" s="14" t="s">
        <v>182</v>
      </c>
      <c r="K1067" s="14" t="s">
        <v>550</v>
      </c>
      <c r="L1067" s="14" t="s">
        <v>174</v>
      </c>
      <c r="M1067" s="14" t="s">
        <v>175</v>
      </c>
      <c r="N1067" s="14" t="s">
        <v>176</v>
      </c>
      <c r="O1067" s="15">
        <v>41974</v>
      </c>
      <c r="P1067" s="13">
        <v>201412</v>
      </c>
      <c r="Q1067" s="13">
        <v>-1</v>
      </c>
      <c r="R1067" s="16">
        <v>-10885.7</v>
      </c>
    </row>
    <row r="1068" spans="1:18" x14ac:dyDescent="0.25">
      <c r="A1068" s="13">
        <v>98777501</v>
      </c>
      <c r="B1068" s="14" t="s">
        <v>61</v>
      </c>
      <c r="C1068" s="14" t="s">
        <v>186</v>
      </c>
      <c r="D1068" s="14" t="s">
        <v>169</v>
      </c>
      <c r="E1068" s="14" t="s">
        <v>170</v>
      </c>
      <c r="F1068" s="14" t="s">
        <v>551</v>
      </c>
      <c r="G1068" s="15">
        <v>39904</v>
      </c>
      <c r="H1068" s="15">
        <v>39904</v>
      </c>
      <c r="I1068" s="14" t="s">
        <v>70</v>
      </c>
      <c r="J1068" s="14" t="s">
        <v>182</v>
      </c>
      <c r="K1068" s="14" t="s">
        <v>550</v>
      </c>
      <c r="L1068" s="14" t="s">
        <v>174</v>
      </c>
      <c r="M1068" s="14" t="s">
        <v>175</v>
      </c>
      <c r="N1068" s="14" t="s">
        <v>176</v>
      </c>
      <c r="O1068" s="15">
        <v>41974</v>
      </c>
      <c r="P1068" s="13">
        <v>201412</v>
      </c>
      <c r="Q1068" s="13">
        <v>-1</v>
      </c>
      <c r="R1068" s="16">
        <v>-10885.7</v>
      </c>
    </row>
    <row r="1069" spans="1:18" x14ac:dyDescent="0.25">
      <c r="A1069" s="13">
        <v>98777502</v>
      </c>
      <c r="B1069" s="14" t="s">
        <v>61</v>
      </c>
      <c r="C1069" s="14" t="s">
        <v>186</v>
      </c>
      <c r="D1069" s="14" t="s">
        <v>169</v>
      </c>
      <c r="E1069" s="14" t="s">
        <v>170</v>
      </c>
      <c r="F1069" s="14" t="s">
        <v>551</v>
      </c>
      <c r="G1069" s="15">
        <v>39904</v>
      </c>
      <c r="H1069" s="15">
        <v>39904</v>
      </c>
      <c r="I1069" s="14" t="s">
        <v>70</v>
      </c>
      <c r="J1069" s="14" t="s">
        <v>182</v>
      </c>
      <c r="K1069" s="14" t="s">
        <v>550</v>
      </c>
      <c r="L1069" s="14" t="s">
        <v>174</v>
      </c>
      <c r="M1069" s="14" t="s">
        <v>175</v>
      </c>
      <c r="N1069" s="14" t="s">
        <v>176</v>
      </c>
      <c r="O1069" s="15">
        <v>41974</v>
      </c>
      <c r="P1069" s="13">
        <v>201412</v>
      </c>
      <c r="Q1069" s="13">
        <v>-1</v>
      </c>
      <c r="R1069" s="16">
        <v>-10885.7</v>
      </c>
    </row>
    <row r="1070" spans="1:18" x14ac:dyDescent="0.25">
      <c r="A1070" s="13">
        <v>98777503</v>
      </c>
      <c r="B1070" s="14" t="s">
        <v>61</v>
      </c>
      <c r="C1070" s="14" t="s">
        <v>186</v>
      </c>
      <c r="D1070" s="14" t="s">
        <v>169</v>
      </c>
      <c r="E1070" s="14" t="s">
        <v>170</v>
      </c>
      <c r="F1070" s="14" t="s">
        <v>551</v>
      </c>
      <c r="G1070" s="15">
        <v>39904</v>
      </c>
      <c r="H1070" s="15">
        <v>39904</v>
      </c>
      <c r="I1070" s="14" t="s">
        <v>70</v>
      </c>
      <c r="J1070" s="14" t="s">
        <v>182</v>
      </c>
      <c r="K1070" s="14" t="s">
        <v>550</v>
      </c>
      <c r="L1070" s="14" t="s">
        <v>174</v>
      </c>
      <c r="M1070" s="14" t="s">
        <v>175</v>
      </c>
      <c r="N1070" s="14" t="s">
        <v>176</v>
      </c>
      <c r="O1070" s="15">
        <v>41974</v>
      </c>
      <c r="P1070" s="13">
        <v>201412</v>
      </c>
      <c r="Q1070" s="13">
        <v>-1</v>
      </c>
      <c r="R1070" s="16">
        <v>-10885.7</v>
      </c>
    </row>
    <row r="1071" spans="1:18" x14ac:dyDescent="0.25">
      <c r="A1071" s="13">
        <v>98777504</v>
      </c>
      <c r="B1071" s="14" t="s">
        <v>61</v>
      </c>
      <c r="C1071" s="14" t="s">
        <v>186</v>
      </c>
      <c r="D1071" s="14" t="s">
        <v>169</v>
      </c>
      <c r="E1071" s="14" t="s">
        <v>170</v>
      </c>
      <c r="F1071" s="14" t="s">
        <v>551</v>
      </c>
      <c r="G1071" s="15">
        <v>39904</v>
      </c>
      <c r="H1071" s="15">
        <v>39904</v>
      </c>
      <c r="I1071" s="14" t="s">
        <v>70</v>
      </c>
      <c r="J1071" s="14" t="s">
        <v>182</v>
      </c>
      <c r="K1071" s="14" t="s">
        <v>550</v>
      </c>
      <c r="L1071" s="14" t="s">
        <v>174</v>
      </c>
      <c r="M1071" s="14" t="s">
        <v>175</v>
      </c>
      <c r="N1071" s="14" t="s">
        <v>176</v>
      </c>
      <c r="O1071" s="15">
        <v>41974</v>
      </c>
      <c r="P1071" s="13">
        <v>201412</v>
      </c>
      <c r="Q1071" s="13">
        <v>-1</v>
      </c>
      <c r="R1071" s="16">
        <v>-10885.7</v>
      </c>
    </row>
    <row r="1072" spans="1:18" x14ac:dyDescent="0.25">
      <c r="A1072" s="13">
        <v>98777505</v>
      </c>
      <c r="B1072" s="14" t="s">
        <v>61</v>
      </c>
      <c r="C1072" s="14" t="s">
        <v>186</v>
      </c>
      <c r="D1072" s="14" t="s">
        <v>169</v>
      </c>
      <c r="E1072" s="14" t="s">
        <v>170</v>
      </c>
      <c r="F1072" s="14" t="s">
        <v>551</v>
      </c>
      <c r="G1072" s="15">
        <v>39904</v>
      </c>
      <c r="H1072" s="15">
        <v>39904</v>
      </c>
      <c r="I1072" s="14" t="s">
        <v>70</v>
      </c>
      <c r="J1072" s="14" t="s">
        <v>182</v>
      </c>
      <c r="K1072" s="14" t="s">
        <v>550</v>
      </c>
      <c r="L1072" s="14" t="s">
        <v>174</v>
      </c>
      <c r="M1072" s="14" t="s">
        <v>175</v>
      </c>
      <c r="N1072" s="14" t="s">
        <v>176</v>
      </c>
      <c r="O1072" s="15">
        <v>41974</v>
      </c>
      <c r="P1072" s="13">
        <v>201412</v>
      </c>
      <c r="Q1072" s="13">
        <v>-1</v>
      </c>
      <c r="R1072" s="16">
        <v>-10885.7</v>
      </c>
    </row>
    <row r="1073" spans="1:18" x14ac:dyDescent="0.25">
      <c r="A1073" s="13">
        <v>98777506</v>
      </c>
      <c r="B1073" s="14" t="s">
        <v>61</v>
      </c>
      <c r="C1073" s="14" t="s">
        <v>186</v>
      </c>
      <c r="D1073" s="14" t="s">
        <v>169</v>
      </c>
      <c r="E1073" s="14" t="s">
        <v>170</v>
      </c>
      <c r="F1073" s="14" t="s">
        <v>551</v>
      </c>
      <c r="G1073" s="15">
        <v>39904</v>
      </c>
      <c r="H1073" s="15">
        <v>39904</v>
      </c>
      <c r="I1073" s="14" t="s">
        <v>70</v>
      </c>
      <c r="J1073" s="14" t="s">
        <v>182</v>
      </c>
      <c r="K1073" s="14" t="s">
        <v>550</v>
      </c>
      <c r="L1073" s="14" t="s">
        <v>174</v>
      </c>
      <c r="M1073" s="14" t="s">
        <v>175</v>
      </c>
      <c r="N1073" s="14" t="s">
        <v>176</v>
      </c>
      <c r="O1073" s="15">
        <v>41974</v>
      </c>
      <c r="P1073" s="13">
        <v>201412</v>
      </c>
      <c r="Q1073" s="13">
        <v>-1</v>
      </c>
      <c r="R1073" s="16">
        <v>-10885.7</v>
      </c>
    </row>
    <row r="1074" spans="1:18" x14ac:dyDescent="0.25">
      <c r="A1074" s="13">
        <v>98777507</v>
      </c>
      <c r="B1074" s="14" t="s">
        <v>61</v>
      </c>
      <c r="C1074" s="14" t="s">
        <v>186</v>
      </c>
      <c r="D1074" s="14" t="s">
        <v>169</v>
      </c>
      <c r="E1074" s="14" t="s">
        <v>170</v>
      </c>
      <c r="F1074" s="14" t="s">
        <v>551</v>
      </c>
      <c r="G1074" s="15">
        <v>39904</v>
      </c>
      <c r="H1074" s="15">
        <v>39904</v>
      </c>
      <c r="I1074" s="14" t="s">
        <v>70</v>
      </c>
      <c r="J1074" s="14" t="s">
        <v>182</v>
      </c>
      <c r="K1074" s="14" t="s">
        <v>550</v>
      </c>
      <c r="L1074" s="14" t="s">
        <v>174</v>
      </c>
      <c r="M1074" s="14" t="s">
        <v>175</v>
      </c>
      <c r="N1074" s="14" t="s">
        <v>176</v>
      </c>
      <c r="O1074" s="15">
        <v>41974</v>
      </c>
      <c r="P1074" s="13">
        <v>201412</v>
      </c>
      <c r="Q1074" s="13">
        <v>-1</v>
      </c>
      <c r="R1074" s="16">
        <v>-10885.7</v>
      </c>
    </row>
    <row r="1075" spans="1:18" x14ac:dyDescent="0.25">
      <c r="A1075" s="13">
        <v>98777508</v>
      </c>
      <c r="B1075" s="14" t="s">
        <v>61</v>
      </c>
      <c r="C1075" s="14" t="s">
        <v>186</v>
      </c>
      <c r="D1075" s="14" t="s">
        <v>169</v>
      </c>
      <c r="E1075" s="14" t="s">
        <v>170</v>
      </c>
      <c r="F1075" s="14" t="s">
        <v>551</v>
      </c>
      <c r="G1075" s="15">
        <v>39904</v>
      </c>
      <c r="H1075" s="15">
        <v>39904</v>
      </c>
      <c r="I1075" s="14" t="s">
        <v>70</v>
      </c>
      <c r="J1075" s="14" t="s">
        <v>182</v>
      </c>
      <c r="K1075" s="14" t="s">
        <v>550</v>
      </c>
      <c r="L1075" s="14" t="s">
        <v>174</v>
      </c>
      <c r="M1075" s="14" t="s">
        <v>175</v>
      </c>
      <c r="N1075" s="14" t="s">
        <v>176</v>
      </c>
      <c r="O1075" s="15">
        <v>41974</v>
      </c>
      <c r="P1075" s="13">
        <v>201412</v>
      </c>
      <c r="Q1075" s="13">
        <v>-1</v>
      </c>
      <c r="R1075" s="16">
        <v>-10885.7</v>
      </c>
    </row>
    <row r="1076" spans="1:18" x14ac:dyDescent="0.25">
      <c r="A1076" s="13">
        <v>98777509</v>
      </c>
      <c r="B1076" s="14" t="s">
        <v>61</v>
      </c>
      <c r="C1076" s="14" t="s">
        <v>186</v>
      </c>
      <c r="D1076" s="14" t="s">
        <v>169</v>
      </c>
      <c r="E1076" s="14" t="s">
        <v>170</v>
      </c>
      <c r="F1076" s="14" t="s">
        <v>551</v>
      </c>
      <c r="G1076" s="15">
        <v>39904</v>
      </c>
      <c r="H1076" s="15">
        <v>39904</v>
      </c>
      <c r="I1076" s="14" t="s">
        <v>70</v>
      </c>
      <c r="J1076" s="14" t="s">
        <v>182</v>
      </c>
      <c r="K1076" s="14" t="s">
        <v>550</v>
      </c>
      <c r="L1076" s="14" t="s">
        <v>174</v>
      </c>
      <c r="M1076" s="14" t="s">
        <v>175</v>
      </c>
      <c r="N1076" s="14" t="s">
        <v>176</v>
      </c>
      <c r="O1076" s="15">
        <v>41974</v>
      </c>
      <c r="P1076" s="13">
        <v>201412</v>
      </c>
      <c r="Q1076" s="13">
        <v>-1</v>
      </c>
      <c r="R1076" s="16">
        <v>-10885.7</v>
      </c>
    </row>
    <row r="1077" spans="1:18" x14ac:dyDescent="0.25">
      <c r="A1077" s="13">
        <v>98777510</v>
      </c>
      <c r="B1077" s="14" t="s">
        <v>61</v>
      </c>
      <c r="C1077" s="14" t="s">
        <v>186</v>
      </c>
      <c r="D1077" s="14" t="s">
        <v>169</v>
      </c>
      <c r="E1077" s="14" t="s">
        <v>170</v>
      </c>
      <c r="F1077" s="14" t="s">
        <v>551</v>
      </c>
      <c r="G1077" s="15">
        <v>39904</v>
      </c>
      <c r="H1077" s="15">
        <v>39904</v>
      </c>
      <c r="I1077" s="14" t="s">
        <v>70</v>
      </c>
      <c r="J1077" s="14" t="s">
        <v>182</v>
      </c>
      <c r="K1077" s="14" t="s">
        <v>550</v>
      </c>
      <c r="L1077" s="14" t="s">
        <v>174</v>
      </c>
      <c r="M1077" s="14" t="s">
        <v>175</v>
      </c>
      <c r="N1077" s="14" t="s">
        <v>176</v>
      </c>
      <c r="O1077" s="15">
        <v>41974</v>
      </c>
      <c r="P1077" s="13">
        <v>201412</v>
      </c>
      <c r="Q1077" s="13">
        <v>-1</v>
      </c>
      <c r="R1077" s="16">
        <v>-10885.7</v>
      </c>
    </row>
    <row r="1078" spans="1:18" x14ac:dyDescent="0.25">
      <c r="A1078" s="13">
        <v>98777511</v>
      </c>
      <c r="B1078" s="14" t="s">
        <v>61</v>
      </c>
      <c r="C1078" s="14" t="s">
        <v>186</v>
      </c>
      <c r="D1078" s="14" t="s">
        <v>169</v>
      </c>
      <c r="E1078" s="14" t="s">
        <v>170</v>
      </c>
      <c r="F1078" s="14" t="s">
        <v>551</v>
      </c>
      <c r="G1078" s="15">
        <v>39904</v>
      </c>
      <c r="H1078" s="15">
        <v>39904</v>
      </c>
      <c r="I1078" s="14" t="s">
        <v>70</v>
      </c>
      <c r="J1078" s="14" t="s">
        <v>182</v>
      </c>
      <c r="K1078" s="14" t="s">
        <v>550</v>
      </c>
      <c r="L1078" s="14" t="s">
        <v>174</v>
      </c>
      <c r="M1078" s="14" t="s">
        <v>175</v>
      </c>
      <c r="N1078" s="14" t="s">
        <v>176</v>
      </c>
      <c r="O1078" s="15">
        <v>41974</v>
      </c>
      <c r="P1078" s="13">
        <v>201412</v>
      </c>
      <c r="Q1078" s="13">
        <v>-1</v>
      </c>
      <c r="R1078" s="16">
        <v>-10885.7</v>
      </c>
    </row>
    <row r="1079" spans="1:18" x14ac:dyDescent="0.25">
      <c r="A1079" s="13">
        <v>98777512</v>
      </c>
      <c r="B1079" s="14" t="s">
        <v>61</v>
      </c>
      <c r="C1079" s="14" t="s">
        <v>186</v>
      </c>
      <c r="D1079" s="14" t="s">
        <v>169</v>
      </c>
      <c r="E1079" s="14" t="s">
        <v>170</v>
      </c>
      <c r="F1079" s="14" t="s">
        <v>551</v>
      </c>
      <c r="G1079" s="15">
        <v>39904</v>
      </c>
      <c r="H1079" s="15">
        <v>39904</v>
      </c>
      <c r="I1079" s="14" t="s">
        <v>70</v>
      </c>
      <c r="J1079" s="14" t="s">
        <v>182</v>
      </c>
      <c r="K1079" s="14" t="s">
        <v>550</v>
      </c>
      <c r="L1079" s="14" t="s">
        <v>174</v>
      </c>
      <c r="M1079" s="14" t="s">
        <v>175</v>
      </c>
      <c r="N1079" s="14" t="s">
        <v>176</v>
      </c>
      <c r="O1079" s="15">
        <v>41974</v>
      </c>
      <c r="P1079" s="13">
        <v>201412</v>
      </c>
      <c r="Q1079" s="13">
        <v>-1</v>
      </c>
      <c r="R1079" s="16">
        <v>-10885.7</v>
      </c>
    </row>
    <row r="1080" spans="1:18" x14ac:dyDescent="0.25">
      <c r="A1080" s="13">
        <v>98777520</v>
      </c>
      <c r="B1080" s="14" t="s">
        <v>61</v>
      </c>
      <c r="C1080" s="14" t="s">
        <v>186</v>
      </c>
      <c r="D1080" s="14" t="s">
        <v>169</v>
      </c>
      <c r="E1080" s="14" t="s">
        <v>170</v>
      </c>
      <c r="F1080" s="14" t="s">
        <v>551</v>
      </c>
      <c r="G1080" s="15">
        <v>39904</v>
      </c>
      <c r="H1080" s="15">
        <v>39904</v>
      </c>
      <c r="I1080" s="14" t="s">
        <v>70</v>
      </c>
      <c r="J1080" s="14" t="s">
        <v>182</v>
      </c>
      <c r="K1080" s="14" t="s">
        <v>651</v>
      </c>
      <c r="L1080" s="14" t="s">
        <v>174</v>
      </c>
      <c r="M1080" s="14" t="s">
        <v>175</v>
      </c>
      <c r="N1080" s="14" t="s">
        <v>176</v>
      </c>
      <c r="O1080" s="15">
        <v>41974</v>
      </c>
      <c r="P1080" s="13">
        <v>201412</v>
      </c>
      <c r="Q1080" s="13">
        <v>0</v>
      </c>
      <c r="R1080" s="16">
        <v>-45591.86</v>
      </c>
    </row>
    <row r="1081" spans="1:18" x14ac:dyDescent="0.25">
      <c r="A1081" s="13">
        <v>98777521</v>
      </c>
      <c r="B1081" s="14" t="s">
        <v>61</v>
      </c>
      <c r="C1081" s="14" t="s">
        <v>186</v>
      </c>
      <c r="D1081" s="14" t="s">
        <v>169</v>
      </c>
      <c r="E1081" s="14" t="s">
        <v>170</v>
      </c>
      <c r="F1081" s="14" t="s">
        <v>551</v>
      </c>
      <c r="G1081" s="15">
        <v>39904</v>
      </c>
      <c r="H1081" s="15">
        <v>39904</v>
      </c>
      <c r="I1081" s="14" t="s">
        <v>70</v>
      </c>
      <c r="J1081" s="14" t="s">
        <v>182</v>
      </c>
      <c r="K1081" s="14" t="s">
        <v>651</v>
      </c>
      <c r="L1081" s="14" t="s">
        <v>174</v>
      </c>
      <c r="M1081" s="14" t="s">
        <v>175</v>
      </c>
      <c r="N1081" s="14" t="s">
        <v>176</v>
      </c>
      <c r="O1081" s="15">
        <v>41974</v>
      </c>
      <c r="P1081" s="13">
        <v>201412</v>
      </c>
      <c r="Q1081" s="13">
        <v>0</v>
      </c>
      <c r="R1081" s="16">
        <v>-45591.86</v>
      </c>
    </row>
    <row r="1082" spans="1:18" x14ac:dyDescent="0.25">
      <c r="A1082" s="13">
        <v>98777522</v>
      </c>
      <c r="B1082" s="14" t="s">
        <v>61</v>
      </c>
      <c r="C1082" s="14" t="s">
        <v>186</v>
      </c>
      <c r="D1082" s="14" t="s">
        <v>169</v>
      </c>
      <c r="E1082" s="14" t="s">
        <v>170</v>
      </c>
      <c r="F1082" s="14" t="s">
        <v>551</v>
      </c>
      <c r="G1082" s="15">
        <v>39904</v>
      </c>
      <c r="H1082" s="15">
        <v>39904</v>
      </c>
      <c r="I1082" s="14" t="s">
        <v>70</v>
      </c>
      <c r="J1082" s="14" t="s">
        <v>182</v>
      </c>
      <c r="K1082" s="14" t="s">
        <v>651</v>
      </c>
      <c r="L1082" s="14" t="s">
        <v>174</v>
      </c>
      <c r="M1082" s="14" t="s">
        <v>175</v>
      </c>
      <c r="N1082" s="14" t="s">
        <v>176</v>
      </c>
      <c r="O1082" s="15">
        <v>41974</v>
      </c>
      <c r="P1082" s="13">
        <v>201412</v>
      </c>
      <c r="Q1082" s="13">
        <v>0</v>
      </c>
      <c r="R1082" s="16">
        <v>-45591.99</v>
      </c>
    </row>
    <row r="1083" spans="1:18" x14ac:dyDescent="0.25">
      <c r="A1083" s="13">
        <v>98953695</v>
      </c>
      <c r="B1083" s="14" t="s">
        <v>79</v>
      </c>
      <c r="C1083" s="14" t="s">
        <v>168</v>
      </c>
      <c r="D1083" s="14" t="s">
        <v>169</v>
      </c>
      <c r="E1083" s="14" t="s">
        <v>170</v>
      </c>
      <c r="F1083" s="14" t="s">
        <v>271</v>
      </c>
      <c r="G1083" s="15">
        <v>34151</v>
      </c>
      <c r="H1083" s="15">
        <v>34151</v>
      </c>
      <c r="I1083" s="14" t="s">
        <v>119</v>
      </c>
      <c r="J1083" s="14" t="s">
        <v>512</v>
      </c>
      <c r="K1083" s="14" t="s">
        <v>523</v>
      </c>
      <c r="L1083" s="14" t="s">
        <v>174</v>
      </c>
      <c r="M1083" s="14" t="s">
        <v>175</v>
      </c>
      <c r="N1083" s="14" t="s">
        <v>176</v>
      </c>
      <c r="O1083" s="15">
        <v>41974</v>
      </c>
      <c r="P1083" s="13">
        <v>201412</v>
      </c>
      <c r="Q1083" s="13">
        <v>0</v>
      </c>
      <c r="R1083" s="16">
        <v>-22369.86</v>
      </c>
    </row>
    <row r="1084" spans="1:18" x14ac:dyDescent="0.25">
      <c r="A1084" s="13">
        <v>98953698</v>
      </c>
      <c r="B1084" s="14" t="s">
        <v>79</v>
      </c>
      <c r="C1084" s="14" t="s">
        <v>168</v>
      </c>
      <c r="D1084" s="14" t="s">
        <v>169</v>
      </c>
      <c r="E1084" s="14" t="s">
        <v>170</v>
      </c>
      <c r="F1084" s="14" t="s">
        <v>251</v>
      </c>
      <c r="G1084" s="15">
        <v>33786</v>
      </c>
      <c r="H1084" s="15">
        <v>33786</v>
      </c>
      <c r="I1084" s="14" t="s">
        <v>119</v>
      </c>
      <c r="J1084" s="14" t="s">
        <v>512</v>
      </c>
      <c r="K1084" s="14" t="s">
        <v>523</v>
      </c>
      <c r="L1084" s="14" t="s">
        <v>174</v>
      </c>
      <c r="M1084" s="14" t="s">
        <v>175</v>
      </c>
      <c r="N1084" s="14" t="s">
        <v>176</v>
      </c>
      <c r="O1084" s="15">
        <v>41974</v>
      </c>
      <c r="P1084" s="13">
        <v>201412</v>
      </c>
      <c r="Q1084" s="13">
        <v>0</v>
      </c>
      <c r="R1084" s="16">
        <v>-2130</v>
      </c>
    </row>
    <row r="1085" spans="1:18" x14ac:dyDescent="0.25">
      <c r="A1085" s="13">
        <v>98953701</v>
      </c>
      <c r="B1085" s="14" t="s">
        <v>79</v>
      </c>
      <c r="C1085" s="14" t="s">
        <v>168</v>
      </c>
      <c r="D1085" s="14" t="s">
        <v>169</v>
      </c>
      <c r="E1085" s="14" t="s">
        <v>170</v>
      </c>
      <c r="F1085" s="14" t="s">
        <v>201</v>
      </c>
      <c r="G1085" s="15">
        <v>32690</v>
      </c>
      <c r="H1085" s="15">
        <v>32690</v>
      </c>
      <c r="I1085" s="14" t="s">
        <v>119</v>
      </c>
      <c r="J1085" s="14" t="s">
        <v>512</v>
      </c>
      <c r="K1085" s="14" t="s">
        <v>523</v>
      </c>
      <c r="L1085" s="14" t="s">
        <v>174</v>
      </c>
      <c r="M1085" s="14" t="s">
        <v>175</v>
      </c>
      <c r="N1085" s="14" t="s">
        <v>176</v>
      </c>
      <c r="O1085" s="15">
        <v>41974</v>
      </c>
      <c r="P1085" s="13">
        <v>201412</v>
      </c>
      <c r="Q1085" s="13">
        <v>0</v>
      </c>
      <c r="R1085" s="16">
        <v>-6452.93</v>
      </c>
    </row>
    <row r="1086" spans="1:18" x14ac:dyDescent="0.25">
      <c r="A1086" s="13">
        <v>98996687</v>
      </c>
      <c r="B1086" s="14" t="s">
        <v>79</v>
      </c>
      <c r="C1086" s="14" t="s">
        <v>168</v>
      </c>
      <c r="D1086" s="14" t="s">
        <v>169</v>
      </c>
      <c r="E1086" s="14" t="s">
        <v>170</v>
      </c>
      <c r="F1086" s="14" t="s">
        <v>370</v>
      </c>
      <c r="G1086" s="15">
        <v>36342</v>
      </c>
      <c r="H1086" s="15">
        <v>36342</v>
      </c>
      <c r="I1086" s="14" t="s">
        <v>119</v>
      </c>
      <c r="J1086" s="14" t="s">
        <v>512</v>
      </c>
      <c r="K1086" s="14" t="s">
        <v>535</v>
      </c>
      <c r="L1086" s="14" t="s">
        <v>174</v>
      </c>
      <c r="M1086" s="14" t="s">
        <v>175</v>
      </c>
      <c r="N1086" s="14" t="s">
        <v>176</v>
      </c>
      <c r="O1086" s="15">
        <v>41974</v>
      </c>
      <c r="P1086" s="13">
        <v>201412</v>
      </c>
      <c r="Q1086" s="13">
        <v>0</v>
      </c>
      <c r="R1086" s="16">
        <v>-40093.94</v>
      </c>
    </row>
    <row r="1087" spans="1:18" x14ac:dyDescent="0.25">
      <c r="A1087" s="13">
        <v>98996750</v>
      </c>
      <c r="B1087" s="14" t="s">
        <v>79</v>
      </c>
      <c r="C1087" s="14" t="s">
        <v>168</v>
      </c>
      <c r="D1087" s="14" t="s">
        <v>169</v>
      </c>
      <c r="E1087" s="14" t="s">
        <v>170</v>
      </c>
      <c r="F1087" s="14" t="s">
        <v>370</v>
      </c>
      <c r="G1087" s="15">
        <v>36342</v>
      </c>
      <c r="H1087" s="15">
        <v>36342</v>
      </c>
      <c r="I1087" s="14" t="s">
        <v>119</v>
      </c>
      <c r="J1087" s="14" t="s">
        <v>512</v>
      </c>
      <c r="K1087" s="14" t="s">
        <v>524</v>
      </c>
      <c r="L1087" s="14" t="s">
        <v>174</v>
      </c>
      <c r="M1087" s="14" t="s">
        <v>175</v>
      </c>
      <c r="N1087" s="14" t="s">
        <v>176</v>
      </c>
      <c r="O1087" s="15">
        <v>41974</v>
      </c>
      <c r="P1087" s="13">
        <v>201412</v>
      </c>
      <c r="Q1087" s="13">
        <v>0</v>
      </c>
      <c r="R1087" s="16">
        <v>-40501.83</v>
      </c>
    </row>
    <row r="1088" spans="1:18" x14ac:dyDescent="0.25">
      <c r="A1088" s="13">
        <v>98996776</v>
      </c>
      <c r="B1088" s="14" t="s">
        <v>79</v>
      </c>
      <c r="C1088" s="14" t="s">
        <v>168</v>
      </c>
      <c r="D1088" s="14" t="s">
        <v>169</v>
      </c>
      <c r="E1088" s="14" t="s">
        <v>170</v>
      </c>
      <c r="F1088" s="14" t="s">
        <v>184</v>
      </c>
      <c r="G1088" s="15">
        <v>33055</v>
      </c>
      <c r="H1088" s="15">
        <v>33055</v>
      </c>
      <c r="I1088" s="14" t="s">
        <v>119</v>
      </c>
      <c r="J1088" s="14" t="s">
        <v>512</v>
      </c>
      <c r="K1088" s="14" t="s">
        <v>525</v>
      </c>
      <c r="L1088" s="14" t="s">
        <v>174</v>
      </c>
      <c r="M1088" s="14" t="s">
        <v>175</v>
      </c>
      <c r="N1088" s="14" t="s">
        <v>176</v>
      </c>
      <c r="O1088" s="15">
        <v>41974</v>
      </c>
      <c r="P1088" s="13">
        <v>201412</v>
      </c>
      <c r="Q1088" s="13">
        <v>0</v>
      </c>
      <c r="R1088" s="16">
        <v>-848.55</v>
      </c>
    </row>
    <row r="1089" spans="1:18" x14ac:dyDescent="0.25">
      <c r="A1089" s="13">
        <v>98996875</v>
      </c>
      <c r="B1089" s="14" t="s">
        <v>79</v>
      </c>
      <c r="C1089" s="14" t="s">
        <v>168</v>
      </c>
      <c r="D1089" s="14" t="s">
        <v>169</v>
      </c>
      <c r="E1089" s="14" t="s">
        <v>170</v>
      </c>
      <c r="F1089" s="14" t="s">
        <v>212</v>
      </c>
      <c r="G1089" s="15">
        <v>33420</v>
      </c>
      <c r="H1089" s="15">
        <v>33420</v>
      </c>
      <c r="I1089" s="14" t="s">
        <v>119</v>
      </c>
      <c r="J1089" s="14" t="s">
        <v>512</v>
      </c>
      <c r="K1089" s="14" t="s">
        <v>524</v>
      </c>
      <c r="L1089" s="14" t="s">
        <v>174</v>
      </c>
      <c r="M1089" s="14" t="s">
        <v>175</v>
      </c>
      <c r="N1089" s="14" t="s">
        <v>176</v>
      </c>
      <c r="O1089" s="15">
        <v>41974</v>
      </c>
      <c r="P1089" s="13">
        <v>201412</v>
      </c>
      <c r="Q1089" s="13">
        <v>0</v>
      </c>
      <c r="R1089" s="16">
        <v>-151656.72</v>
      </c>
    </row>
    <row r="1090" spans="1:18" x14ac:dyDescent="0.25">
      <c r="A1090" s="13">
        <v>99013201</v>
      </c>
      <c r="B1090" s="14" t="s">
        <v>79</v>
      </c>
      <c r="C1090" s="14" t="s">
        <v>426</v>
      </c>
      <c r="D1090" s="14" t="s">
        <v>169</v>
      </c>
      <c r="E1090" s="14" t="s">
        <v>170</v>
      </c>
      <c r="F1090" s="14" t="s">
        <v>652</v>
      </c>
      <c r="G1090" s="15">
        <v>40269</v>
      </c>
      <c r="H1090" s="15">
        <v>40299</v>
      </c>
      <c r="I1090" s="14" t="s">
        <v>111</v>
      </c>
      <c r="J1090" s="14" t="s">
        <v>182</v>
      </c>
      <c r="K1090" s="14" t="s">
        <v>645</v>
      </c>
      <c r="L1090" s="14" t="s">
        <v>174</v>
      </c>
      <c r="M1090" s="14" t="s">
        <v>175</v>
      </c>
      <c r="N1090" s="14" t="s">
        <v>176</v>
      </c>
      <c r="O1090" s="15">
        <v>41974</v>
      </c>
      <c r="P1090" s="13">
        <v>201412</v>
      </c>
      <c r="Q1090" s="13">
        <v>-1</v>
      </c>
      <c r="R1090" s="16">
        <v>-171562</v>
      </c>
    </row>
    <row r="1091" spans="1:18" x14ac:dyDescent="0.25">
      <c r="A1091" s="13">
        <v>99125598</v>
      </c>
      <c r="B1091" s="14" t="s">
        <v>32</v>
      </c>
      <c r="C1091" s="14" t="s">
        <v>180</v>
      </c>
      <c r="D1091" s="14" t="s">
        <v>169</v>
      </c>
      <c r="E1091" s="14" t="s">
        <v>170</v>
      </c>
      <c r="F1091" s="14" t="s">
        <v>551</v>
      </c>
      <c r="G1091" s="15">
        <v>40087</v>
      </c>
      <c r="H1091" s="15">
        <v>40087</v>
      </c>
      <c r="I1091" s="14" t="s">
        <v>50</v>
      </c>
      <c r="J1091" s="14" t="s">
        <v>182</v>
      </c>
      <c r="K1091" s="14" t="s">
        <v>566</v>
      </c>
      <c r="L1091" s="14" t="s">
        <v>174</v>
      </c>
      <c r="M1091" s="14" t="s">
        <v>175</v>
      </c>
      <c r="N1091" s="14" t="s">
        <v>176</v>
      </c>
      <c r="O1091" s="15">
        <v>41974</v>
      </c>
      <c r="P1091" s="13">
        <v>201412</v>
      </c>
      <c r="Q1091" s="13">
        <v>0</v>
      </c>
      <c r="R1091" s="16">
        <v>-10570.65</v>
      </c>
    </row>
    <row r="1092" spans="1:18" x14ac:dyDescent="0.25">
      <c r="A1092" s="13">
        <v>99125671</v>
      </c>
      <c r="B1092" s="14" t="s">
        <v>32</v>
      </c>
      <c r="C1092" s="14" t="s">
        <v>180</v>
      </c>
      <c r="D1092" s="14" t="s">
        <v>169</v>
      </c>
      <c r="E1092" s="14" t="s">
        <v>170</v>
      </c>
      <c r="F1092" s="14" t="s">
        <v>551</v>
      </c>
      <c r="G1092" s="15">
        <v>40087</v>
      </c>
      <c r="H1092" s="15">
        <v>40087</v>
      </c>
      <c r="I1092" s="14" t="s">
        <v>50</v>
      </c>
      <c r="J1092" s="14" t="s">
        <v>182</v>
      </c>
      <c r="K1092" s="14" t="s">
        <v>639</v>
      </c>
      <c r="L1092" s="14" t="s">
        <v>174</v>
      </c>
      <c r="M1092" s="14" t="s">
        <v>175</v>
      </c>
      <c r="N1092" s="14" t="s">
        <v>176</v>
      </c>
      <c r="O1092" s="15">
        <v>41974</v>
      </c>
      <c r="P1092" s="13">
        <v>201412</v>
      </c>
      <c r="Q1092" s="13">
        <v>0</v>
      </c>
      <c r="R1092" s="16">
        <v>-4114.76</v>
      </c>
    </row>
    <row r="1093" spans="1:18" x14ac:dyDescent="0.25">
      <c r="A1093" s="13">
        <v>99125761</v>
      </c>
      <c r="B1093" s="14" t="s">
        <v>32</v>
      </c>
      <c r="C1093" s="14" t="s">
        <v>180</v>
      </c>
      <c r="D1093" s="14" t="s">
        <v>169</v>
      </c>
      <c r="E1093" s="14" t="s">
        <v>170</v>
      </c>
      <c r="F1093" s="14" t="s">
        <v>571</v>
      </c>
      <c r="G1093" s="15">
        <v>38504</v>
      </c>
      <c r="H1093" s="15">
        <v>38504</v>
      </c>
      <c r="I1093" s="14" t="s">
        <v>50</v>
      </c>
      <c r="J1093" s="14" t="s">
        <v>182</v>
      </c>
      <c r="K1093" s="14" t="s">
        <v>639</v>
      </c>
      <c r="L1093" s="14" t="s">
        <v>174</v>
      </c>
      <c r="M1093" s="14" t="s">
        <v>175</v>
      </c>
      <c r="N1093" s="14" t="s">
        <v>176</v>
      </c>
      <c r="O1093" s="15">
        <v>41974</v>
      </c>
      <c r="P1093" s="13">
        <v>201412</v>
      </c>
      <c r="Q1093" s="13">
        <v>-1</v>
      </c>
      <c r="R1093" s="16">
        <v>-47250.95</v>
      </c>
    </row>
    <row r="1094" spans="1:18" x14ac:dyDescent="0.25">
      <c r="A1094" s="13">
        <v>99125773</v>
      </c>
      <c r="B1094" s="14" t="s">
        <v>32</v>
      </c>
      <c r="C1094" s="14" t="s">
        <v>180</v>
      </c>
      <c r="D1094" s="14" t="s">
        <v>169</v>
      </c>
      <c r="E1094" s="14" t="s">
        <v>170</v>
      </c>
      <c r="F1094" s="14" t="s">
        <v>619</v>
      </c>
      <c r="G1094" s="15">
        <v>39783</v>
      </c>
      <c r="H1094" s="15">
        <v>39814</v>
      </c>
      <c r="I1094" s="14" t="s">
        <v>50</v>
      </c>
      <c r="J1094" s="14" t="s">
        <v>182</v>
      </c>
      <c r="K1094" s="14" t="s">
        <v>566</v>
      </c>
      <c r="L1094" s="14" t="s">
        <v>174</v>
      </c>
      <c r="M1094" s="14" t="s">
        <v>175</v>
      </c>
      <c r="N1094" s="14" t="s">
        <v>176</v>
      </c>
      <c r="O1094" s="15">
        <v>41974</v>
      </c>
      <c r="P1094" s="13">
        <v>201412</v>
      </c>
      <c r="Q1094" s="13">
        <v>-1</v>
      </c>
      <c r="R1094" s="16">
        <v>-24459.58</v>
      </c>
    </row>
    <row r="1095" spans="1:18" x14ac:dyDescent="0.25">
      <c r="A1095" s="13">
        <v>99141675</v>
      </c>
      <c r="B1095" s="14" t="s">
        <v>79</v>
      </c>
      <c r="C1095" s="14" t="s">
        <v>168</v>
      </c>
      <c r="D1095" s="14" t="s">
        <v>169</v>
      </c>
      <c r="E1095" s="14" t="s">
        <v>170</v>
      </c>
      <c r="F1095" s="14" t="s">
        <v>551</v>
      </c>
      <c r="G1095" s="15">
        <v>40087</v>
      </c>
      <c r="H1095" s="15">
        <v>39814</v>
      </c>
      <c r="I1095" s="14" t="s">
        <v>99</v>
      </c>
      <c r="J1095" s="14" t="s">
        <v>172</v>
      </c>
      <c r="K1095" s="14" t="s">
        <v>252</v>
      </c>
      <c r="L1095" s="14" t="s">
        <v>174</v>
      </c>
      <c r="M1095" s="14" t="s">
        <v>175</v>
      </c>
      <c r="N1095" s="14" t="s">
        <v>176</v>
      </c>
      <c r="O1095" s="15">
        <v>41974</v>
      </c>
      <c r="P1095" s="13">
        <v>201412</v>
      </c>
      <c r="Q1095" s="13">
        <v>0</v>
      </c>
      <c r="R1095" s="16">
        <v>-128604.47</v>
      </c>
    </row>
    <row r="1096" spans="1:18" x14ac:dyDescent="0.25">
      <c r="A1096" s="13">
        <v>99263412</v>
      </c>
      <c r="B1096" s="14" t="s">
        <v>79</v>
      </c>
      <c r="C1096" s="14" t="s">
        <v>426</v>
      </c>
      <c r="D1096" s="14" t="s">
        <v>169</v>
      </c>
      <c r="E1096" s="14" t="s">
        <v>170</v>
      </c>
      <c r="F1096" s="14" t="s">
        <v>551</v>
      </c>
      <c r="G1096" s="15">
        <v>40148</v>
      </c>
      <c r="H1096" s="15">
        <v>40148</v>
      </c>
      <c r="I1096" s="14" t="s">
        <v>111</v>
      </c>
      <c r="J1096" s="14" t="s">
        <v>182</v>
      </c>
      <c r="K1096" s="14" t="s">
        <v>570</v>
      </c>
      <c r="L1096" s="14" t="s">
        <v>174</v>
      </c>
      <c r="M1096" s="14" t="s">
        <v>175</v>
      </c>
      <c r="N1096" s="14" t="s">
        <v>176</v>
      </c>
      <c r="O1096" s="15">
        <v>41974</v>
      </c>
      <c r="P1096" s="13">
        <v>201412</v>
      </c>
      <c r="Q1096" s="13">
        <v>0</v>
      </c>
      <c r="R1096" s="16">
        <v>-58735.69</v>
      </c>
    </row>
    <row r="1097" spans="1:18" x14ac:dyDescent="0.25">
      <c r="A1097" s="13">
        <v>99263468</v>
      </c>
      <c r="B1097" s="14" t="s">
        <v>61</v>
      </c>
      <c r="C1097" s="14" t="s">
        <v>186</v>
      </c>
      <c r="D1097" s="14" t="s">
        <v>169</v>
      </c>
      <c r="E1097" s="14" t="s">
        <v>170</v>
      </c>
      <c r="F1097" s="14" t="s">
        <v>551</v>
      </c>
      <c r="G1097" s="15">
        <v>40118</v>
      </c>
      <c r="H1097" s="15">
        <v>39814</v>
      </c>
      <c r="I1097" s="14" t="s">
        <v>75</v>
      </c>
      <c r="J1097" s="14" t="s">
        <v>481</v>
      </c>
      <c r="K1097" s="14" t="s">
        <v>637</v>
      </c>
      <c r="L1097" s="14" t="s">
        <v>174</v>
      </c>
      <c r="M1097" s="14" t="s">
        <v>175</v>
      </c>
      <c r="N1097" s="14" t="s">
        <v>176</v>
      </c>
      <c r="O1097" s="15">
        <v>41974</v>
      </c>
      <c r="P1097" s="13">
        <v>201412</v>
      </c>
      <c r="Q1097" s="13">
        <v>-2</v>
      </c>
      <c r="R1097" s="16">
        <v>-56242.83</v>
      </c>
    </row>
    <row r="1098" spans="1:18" x14ac:dyDescent="0.25">
      <c r="A1098" s="13">
        <v>99319102</v>
      </c>
      <c r="B1098" s="14" t="s">
        <v>79</v>
      </c>
      <c r="C1098" s="14" t="s">
        <v>168</v>
      </c>
      <c r="D1098" s="14" t="s">
        <v>169</v>
      </c>
      <c r="E1098" s="14" t="s">
        <v>170</v>
      </c>
      <c r="F1098" s="14" t="s">
        <v>551</v>
      </c>
      <c r="G1098" s="15">
        <v>40148</v>
      </c>
      <c r="H1098" s="15">
        <v>39814</v>
      </c>
      <c r="I1098" s="14" t="s">
        <v>99</v>
      </c>
      <c r="J1098" s="14" t="s">
        <v>172</v>
      </c>
      <c r="K1098" s="14" t="s">
        <v>653</v>
      </c>
      <c r="L1098" s="14" t="s">
        <v>174</v>
      </c>
      <c r="M1098" s="14" t="s">
        <v>175</v>
      </c>
      <c r="N1098" s="14" t="s">
        <v>176</v>
      </c>
      <c r="O1098" s="15">
        <v>41974</v>
      </c>
      <c r="P1098" s="13">
        <v>201412</v>
      </c>
      <c r="Q1098" s="13">
        <v>-1</v>
      </c>
      <c r="R1098" s="16">
        <v>-10795.48</v>
      </c>
    </row>
    <row r="1099" spans="1:18" x14ac:dyDescent="0.25">
      <c r="A1099" s="13">
        <v>99594542</v>
      </c>
      <c r="B1099" s="14" t="s">
        <v>79</v>
      </c>
      <c r="C1099" s="14" t="s">
        <v>168</v>
      </c>
      <c r="D1099" s="14" t="s">
        <v>169</v>
      </c>
      <c r="E1099" s="14" t="s">
        <v>170</v>
      </c>
      <c r="F1099" s="14" t="s">
        <v>551</v>
      </c>
      <c r="G1099" s="15">
        <v>39965</v>
      </c>
      <c r="H1099" s="15">
        <v>40057</v>
      </c>
      <c r="I1099" s="14" t="s">
        <v>111</v>
      </c>
      <c r="J1099" s="14" t="s">
        <v>182</v>
      </c>
      <c r="K1099" s="14" t="s">
        <v>654</v>
      </c>
      <c r="L1099" s="14" t="s">
        <v>174</v>
      </c>
      <c r="M1099" s="14" t="s">
        <v>175</v>
      </c>
      <c r="N1099" s="14" t="s">
        <v>176</v>
      </c>
      <c r="O1099" s="15">
        <v>41974</v>
      </c>
      <c r="P1099" s="13">
        <v>201412</v>
      </c>
      <c r="Q1099" s="13">
        <v>-1</v>
      </c>
      <c r="R1099" s="16">
        <v>-51580.07</v>
      </c>
    </row>
    <row r="1100" spans="1:18" x14ac:dyDescent="0.25">
      <c r="A1100" s="13">
        <v>99674394</v>
      </c>
      <c r="B1100" s="14" t="s">
        <v>61</v>
      </c>
      <c r="C1100" s="14" t="s">
        <v>186</v>
      </c>
      <c r="D1100" s="14" t="s">
        <v>169</v>
      </c>
      <c r="E1100" s="14" t="s">
        <v>170</v>
      </c>
      <c r="F1100" s="14" t="s">
        <v>551</v>
      </c>
      <c r="G1100" s="15">
        <v>40148</v>
      </c>
      <c r="H1100" s="15">
        <v>39814</v>
      </c>
      <c r="I1100" s="14" t="s">
        <v>75</v>
      </c>
      <c r="J1100" s="14" t="s">
        <v>481</v>
      </c>
      <c r="K1100" s="14" t="s">
        <v>642</v>
      </c>
      <c r="L1100" s="14" t="s">
        <v>174</v>
      </c>
      <c r="M1100" s="14" t="s">
        <v>175</v>
      </c>
      <c r="N1100" s="14" t="s">
        <v>176</v>
      </c>
      <c r="O1100" s="15">
        <v>41974</v>
      </c>
      <c r="P1100" s="13">
        <v>201412</v>
      </c>
      <c r="Q1100" s="13">
        <v>-1</v>
      </c>
      <c r="R1100" s="16">
        <v>-290707.24</v>
      </c>
    </row>
    <row r="1101" spans="1:18" x14ac:dyDescent="0.25">
      <c r="A1101" s="13">
        <v>99674513</v>
      </c>
      <c r="B1101" s="14" t="s">
        <v>61</v>
      </c>
      <c r="C1101" s="14" t="s">
        <v>186</v>
      </c>
      <c r="D1101" s="14" t="s">
        <v>169</v>
      </c>
      <c r="E1101" s="14" t="s">
        <v>170</v>
      </c>
      <c r="F1101" s="14" t="s">
        <v>551</v>
      </c>
      <c r="G1101" s="15">
        <v>40148</v>
      </c>
      <c r="H1101" s="15">
        <v>40210</v>
      </c>
      <c r="I1101" s="14" t="s">
        <v>70</v>
      </c>
      <c r="J1101" s="14" t="s">
        <v>182</v>
      </c>
      <c r="K1101" s="14" t="s">
        <v>631</v>
      </c>
      <c r="L1101" s="14" t="s">
        <v>174</v>
      </c>
      <c r="M1101" s="14" t="s">
        <v>175</v>
      </c>
      <c r="N1101" s="14" t="s">
        <v>176</v>
      </c>
      <c r="O1101" s="15">
        <v>41974</v>
      </c>
      <c r="P1101" s="13">
        <v>201412</v>
      </c>
      <c r="Q1101" s="13">
        <v>-1</v>
      </c>
      <c r="R1101" s="16">
        <v>-52087.32</v>
      </c>
    </row>
    <row r="1102" spans="1:18" x14ac:dyDescent="0.25">
      <c r="A1102" s="13">
        <v>99802465</v>
      </c>
      <c r="B1102" s="14" t="s">
        <v>79</v>
      </c>
      <c r="C1102" s="14" t="s">
        <v>426</v>
      </c>
      <c r="D1102" s="14" t="s">
        <v>169</v>
      </c>
      <c r="E1102" s="14" t="s">
        <v>170</v>
      </c>
      <c r="F1102" s="14" t="s">
        <v>551</v>
      </c>
      <c r="G1102" s="15">
        <v>40148</v>
      </c>
      <c r="H1102" s="15">
        <v>40148</v>
      </c>
      <c r="I1102" s="14" t="s">
        <v>111</v>
      </c>
      <c r="J1102" s="14" t="s">
        <v>182</v>
      </c>
      <c r="K1102" s="14" t="s">
        <v>639</v>
      </c>
      <c r="L1102" s="14" t="s">
        <v>174</v>
      </c>
      <c r="M1102" s="14" t="s">
        <v>175</v>
      </c>
      <c r="N1102" s="14" t="s">
        <v>176</v>
      </c>
      <c r="O1102" s="15">
        <v>41974</v>
      </c>
      <c r="P1102" s="13">
        <v>201412</v>
      </c>
      <c r="Q1102" s="13">
        <v>-1</v>
      </c>
      <c r="R1102" s="16">
        <v>-32639.8</v>
      </c>
    </row>
    <row r="1103" spans="1:18" x14ac:dyDescent="0.25">
      <c r="A1103" s="13">
        <v>99847225</v>
      </c>
      <c r="B1103" s="14" t="s">
        <v>79</v>
      </c>
      <c r="C1103" s="14" t="s">
        <v>426</v>
      </c>
      <c r="D1103" s="14" t="s">
        <v>169</v>
      </c>
      <c r="E1103" s="14" t="s">
        <v>170</v>
      </c>
      <c r="F1103" s="14" t="s">
        <v>551</v>
      </c>
      <c r="G1103" s="15">
        <v>40026</v>
      </c>
      <c r="H1103" s="15">
        <v>40057</v>
      </c>
      <c r="I1103" s="14" t="s">
        <v>111</v>
      </c>
      <c r="J1103" s="14" t="s">
        <v>182</v>
      </c>
      <c r="K1103" s="14" t="s">
        <v>548</v>
      </c>
      <c r="L1103" s="14" t="s">
        <v>174</v>
      </c>
      <c r="M1103" s="14" t="s">
        <v>175</v>
      </c>
      <c r="N1103" s="14" t="s">
        <v>176</v>
      </c>
      <c r="O1103" s="15">
        <v>41974</v>
      </c>
      <c r="P1103" s="13">
        <v>201412</v>
      </c>
      <c r="Q1103" s="13">
        <v>-1</v>
      </c>
      <c r="R1103" s="16">
        <v>-25230.73</v>
      </c>
    </row>
    <row r="1104" spans="1:18" x14ac:dyDescent="0.25">
      <c r="A1104" s="13">
        <v>99847226</v>
      </c>
      <c r="B1104" s="14" t="s">
        <v>79</v>
      </c>
      <c r="C1104" s="14" t="s">
        <v>426</v>
      </c>
      <c r="D1104" s="14" t="s">
        <v>169</v>
      </c>
      <c r="E1104" s="14" t="s">
        <v>170</v>
      </c>
      <c r="F1104" s="14" t="s">
        <v>551</v>
      </c>
      <c r="G1104" s="15">
        <v>40026</v>
      </c>
      <c r="H1104" s="15">
        <v>40057</v>
      </c>
      <c r="I1104" s="14" t="s">
        <v>111</v>
      </c>
      <c r="J1104" s="14" t="s">
        <v>182</v>
      </c>
      <c r="K1104" s="14" t="s">
        <v>548</v>
      </c>
      <c r="L1104" s="14" t="s">
        <v>174</v>
      </c>
      <c r="M1104" s="14" t="s">
        <v>175</v>
      </c>
      <c r="N1104" s="14" t="s">
        <v>176</v>
      </c>
      <c r="O1104" s="15">
        <v>41974</v>
      </c>
      <c r="P1104" s="13">
        <v>201412</v>
      </c>
      <c r="Q1104" s="13">
        <v>-1</v>
      </c>
      <c r="R1104" s="16">
        <v>-37684.379999999997</v>
      </c>
    </row>
    <row r="1105" spans="1:18" x14ac:dyDescent="0.25">
      <c r="A1105" s="13">
        <v>99847227</v>
      </c>
      <c r="B1105" s="14" t="s">
        <v>79</v>
      </c>
      <c r="C1105" s="14" t="s">
        <v>426</v>
      </c>
      <c r="D1105" s="14" t="s">
        <v>169</v>
      </c>
      <c r="E1105" s="14" t="s">
        <v>170</v>
      </c>
      <c r="F1105" s="14" t="s">
        <v>551</v>
      </c>
      <c r="G1105" s="15">
        <v>40026</v>
      </c>
      <c r="H1105" s="15">
        <v>40057</v>
      </c>
      <c r="I1105" s="14" t="s">
        <v>111</v>
      </c>
      <c r="J1105" s="14" t="s">
        <v>182</v>
      </c>
      <c r="K1105" s="14" t="s">
        <v>548</v>
      </c>
      <c r="L1105" s="14" t="s">
        <v>174</v>
      </c>
      <c r="M1105" s="14" t="s">
        <v>175</v>
      </c>
      <c r="N1105" s="14" t="s">
        <v>176</v>
      </c>
      <c r="O1105" s="15">
        <v>41974</v>
      </c>
      <c r="P1105" s="13">
        <v>201412</v>
      </c>
      <c r="Q1105" s="13">
        <v>-1</v>
      </c>
      <c r="R1105" s="16">
        <v>-48297.34</v>
      </c>
    </row>
    <row r="1106" spans="1:18" x14ac:dyDescent="0.25">
      <c r="A1106" s="13">
        <v>99847228</v>
      </c>
      <c r="B1106" s="14" t="s">
        <v>79</v>
      </c>
      <c r="C1106" s="14" t="s">
        <v>426</v>
      </c>
      <c r="D1106" s="14" t="s">
        <v>169</v>
      </c>
      <c r="E1106" s="14" t="s">
        <v>170</v>
      </c>
      <c r="F1106" s="14" t="s">
        <v>551</v>
      </c>
      <c r="G1106" s="15">
        <v>40026</v>
      </c>
      <c r="H1106" s="15">
        <v>40057</v>
      </c>
      <c r="I1106" s="14" t="s">
        <v>111</v>
      </c>
      <c r="J1106" s="14" t="s">
        <v>182</v>
      </c>
      <c r="K1106" s="14" t="s">
        <v>548</v>
      </c>
      <c r="L1106" s="14" t="s">
        <v>174</v>
      </c>
      <c r="M1106" s="14" t="s">
        <v>175</v>
      </c>
      <c r="N1106" s="14" t="s">
        <v>176</v>
      </c>
      <c r="O1106" s="15">
        <v>41974</v>
      </c>
      <c r="P1106" s="13">
        <v>201412</v>
      </c>
      <c r="Q1106" s="13">
        <v>-1</v>
      </c>
      <c r="R1106" s="16">
        <v>-44364.39</v>
      </c>
    </row>
    <row r="1107" spans="1:18" x14ac:dyDescent="0.25">
      <c r="A1107" s="13">
        <v>99847229</v>
      </c>
      <c r="B1107" s="14" t="s">
        <v>79</v>
      </c>
      <c r="C1107" s="14" t="s">
        <v>426</v>
      </c>
      <c r="D1107" s="14" t="s">
        <v>169</v>
      </c>
      <c r="E1107" s="14" t="s">
        <v>170</v>
      </c>
      <c r="F1107" s="14" t="s">
        <v>551</v>
      </c>
      <c r="G1107" s="15">
        <v>40026</v>
      </c>
      <c r="H1107" s="15">
        <v>40057</v>
      </c>
      <c r="I1107" s="14" t="s">
        <v>111</v>
      </c>
      <c r="J1107" s="14" t="s">
        <v>182</v>
      </c>
      <c r="K1107" s="14" t="s">
        <v>548</v>
      </c>
      <c r="L1107" s="14" t="s">
        <v>174</v>
      </c>
      <c r="M1107" s="14" t="s">
        <v>175</v>
      </c>
      <c r="N1107" s="14" t="s">
        <v>176</v>
      </c>
      <c r="O1107" s="15">
        <v>41974</v>
      </c>
      <c r="P1107" s="13">
        <v>201412</v>
      </c>
      <c r="Q1107" s="13">
        <v>-1</v>
      </c>
      <c r="R1107" s="16">
        <v>-42901.69</v>
      </c>
    </row>
    <row r="1108" spans="1:18" x14ac:dyDescent="0.25">
      <c r="A1108" s="13">
        <v>99847230</v>
      </c>
      <c r="B1108" s="14" t="s">
        <v>79</v>
      </c>
      <c r="C1108" s="14" t="s">
        <v>426</v>
      </c>
      <c r="D1108" s="14" t="s">
        <v>169</v>
      </c>
      <c r="E1108" s="14" t="s">
        <v>170</v>
      </c>
      <c r="F1108" s="14" t="s">
        <v>551</v>
      </c>
      <c r="G1108" s="15">
        <v>40026</v>
      </c>
      <c r="H1108" s="15">
        <v>40057</v>
      </c>
      <c r="I1108" s="14" t="s">
        <v>111</v>
      </c>
      <c r="J1108" s="14" t="s">
        <v>182</v>
      </c>
      <c r="K1108" s="14" t="s">
        <v>548</v>
      </c>
      <c r="L1108" s="14" t="s">
        <v>174</v>
      </c>
      <c r="M1108" s="14" t="s">
        <v>175</v>
      </c>
      <c r="N1108" s="14" t="s">
        <v>176</v>
      </c>
      <c r="O1108" s="15">
        <v>41974</v>
      </c>
      <c r="P1108" s="13">
        <v>201412</v>
      </c>
      <c r="Q1108" s="13">
        <v>-1</v>
      </c>
      <c r="R1108" s="16">
        <v>-30428.07</v>
      </c>
    </row>
    <row r="1109" spans="1:18" x14ac:dyDescent="0.25">
      <c r="A1109" s="13">
        <v>99847231</v>
      </c>
      <c r="B1109" s="14" t="s">
        <v>79</v>
      </c>
      <c r="C1109" s="14" t="s">
        <v>426</v>
      </c>
      <c r="D1109" s="14" t="s">
        <v>169</v>
      </c>
      <c r="E1109" s="14" t="s">
        <v>170</v>
      </c>
      <c r="F1109" s="14" t="s">
        <v>551</v>
      </c>
      <c r="G1109" s="15">
        <v>40026</v>
      </c>
      <c r="H1109" s="15">
        <v>40057</v>
      </c>
      <c r="I1109" s="14" t="s">
        <v>111</v>
      </c>
      <c r="J1109" s="14" t="s">
        <v>182</v>
      </c>
      <c r="K1109" s="14" t="s">
        <v>548</v>
      </c>
      <c r="L1109" s="14" t="s">
        <v>174</v>
      </c>
      <c r="M1109" s="14" t="s">
        <v>175</v>
      </c>
      <c r="N1109" s="14" t="s">
        <v>176</v>
      </c>
      <c r="O1109" s="15">
        <v>41974</v>
      </c>
      <c r="P1109" s="13">
        <v>201412</v>
      </c>
      <c r="Q1109" s="13">
        <v>-1</v>
      </c>
      <c r="R1109" s="16">
        <v>-28395.05</v>
      </c>
    </row>
    <row r="1110" spans="1:18" x14ac:dyDescent="0.25">
      <c r="A1110" s="13">
        <v>99847232</v>
      </c>
      <c r="B1110" s="14" t="s">
        <v>79</v>
      </c>
      <c r="C1110" s="14" t="s">
        <v>426</v>
      </c>
      <c r="D1110" s="14" t="s">
        <v>169</v>
      </c>
      <c r="E1110" s="14" t="s">
        <v>170</v>
      </c>
      <c r="F1110" s="14" t="s">
        <v>551</v>
      </c>
      <c r="G1110" s="15">
        <v>40026</v>
      </c>
      <c r="H1110" s="15">
        <v>40057</v>
      </c>
      <c r="I1110" s="14" t="s">
        <v>111</v>
      </c>
      <c r="J1110" s="14" t="s">
        <v>182</v>
      </c>
      <c r="K1110" s="14" t="s">
        <v>548</v>
      </c>
      <c r="L1110" s="14" t="s">
        <v>174</v>
      </c>
      <c r="M1110" s="14" t="s">
        <v>175</v>
      </c>
      <c r="N1110" s="14" t="s">
        <v>176</v>
      </c>
      <c r="O1110" s="15">
        <v>41974</v>
      </c>
      <c r="P1110" s="13">
        <v>201412</v>
      </c>
      <c r="Q1110" s="13">
        <v>-1</v>
      </c>
      <c r="R1110" s="16">
        <v>-32507</v>
      </c>
    </row>
    <row r="1111" spans="1:18" x14ac:dyDescent="0.25">
      <c r="A1111" s="13">
        <v>99847233</v>
      </c>
      <c r="B1111" s="14" t="s">
        <v>79</v>
      </c>
      <c r="C1111" s="14" t="s">
        <v>426</v>
      </c>
      <c r="D1111" s="14" t="s">
        <v>169</v>
      </c>
      <c r="E1111" s="14" t="s">
        <v>170</v>
      </c>
      <c r="F1111" s="14" t="s">
        <v>551</v>
      </c>
      <c r="G1111" s="15">
        <v>40026</v>
      </c>
      <c r="H1111" s="15">
        <v>40057</v>
      </c>
      <c r="I1111" s="14" t="s">
        <v>111</v>
      </c>
      <c r="J1111" s="14" t="s">
        <v>182</v>
      </c>
      <c r="K1111" s="14" t="s">
        <v>548</v>
      </c>
      <c r="L1111" s="14" t="s">
        <v>174</v>
      </c>
      <c r="M1111" s="14" t="s">
        <v>175</v>
      </c>
      <c r="N1111" s="14" t="s">
        <v>176</v>
      </c>
      <c r="O1111" s="15">
        <v>41974</v>
      </c>
      <c r="P1111" s="13">
        <v>201412</v>
      </c>
      <c r="Q1111" s="13">
        <v>-1</v>
      </c>
      <c r="R1111" s="16">
        <v>-29646.799999999999</v>
      </c>
    </row>
    <row r="1112" spans="1:18" x14ac:dyDescent="0.25">
      <c r="A1112" s="13">
        <v>99847234</v>
      </c>
      <c r="B1112" s="14" t="s">
        <v>79</v>
      </c>
      <c r="C1112" s="14" t="s">
        <v>426</v>
      </c>
      <c r="D1112" s="14" t="s">
        <v>169</v>
      </c>
      <c r="E1112" s="14" t="s">
        <v>170</v>
      </c>
      <c r="F1112" s="14" t="s">
        <v>551</v>
      </c>
      <c r="G1112" s="15">
        <v>40026</v>
      </c>
      <c r="H1112" s="15">
        <v>40057</v>
      </c>
      <c r="I1112" s="14" t="s">
        <v>111</v>
      </c>
      <c r="J1112" s="14" t="s">
        <v>182</v>
      </c>
      <c r="K1112" s="14" t="s">
        <v>548</v>
      </c>
      <c r="L1112" s="14" t="s">
        <v>174</v>
      </c>
      <c r="M1112" s="14" t="s">
        <v>175</v>
      </c>
      <c r="N1112" s="14" t="s">
        <v>176</v>
      </c>
      <c r="O1112" s="15">
        <v>41974</v>
      </c>
      <c r="P1112" s="13">
        <v>201412</v>
      </c>
      <c r="Q1112" s="13">
        <v>-1</v>
      </c>
      <c r="R1112" s="16">
        <v>-24460.77</v>
      </c>
    </row>
    <row r="1113" spans="1:18" x14ac:dyDescent="0.25">
      <c r="A1113" s="13">
        <v>99847235</v>
      </c>
      <c r="B1113" s="14" t="s">
        <v>79</v>
      </c>
      <c r="C1113" s="14" t="s">
        <v>426</v>
      </c>
      <c r="D1113" s="14" t="s">
        <v>169</v>
      </c>
      <c r="E1113" s="14" t="s">
        <v>170</v>
      </c>
      <c r="F1113" s="14" t="s">
        <v>551</v>
      </c>
      <c r="G1113" s="15">
        <v>40026</v>
      </c>
      <c r="H1113" s="15">
        <v>40057</v>
      </c>
      <c r="I1113" s="14" t="s">
        <v>111</v>
      </c>
      <c r="J1113" s="14" t="s">
        <v>182</v>
      </c>
      <c r="K1113" s="14" t="s">
        <v>548</v>
      </c>
      <c r="L1113" s="14" t="s">
        <v>174</v>
      </c>
      <c r="M1113" s="14" t="s">
        <v>175</v>
      </c>
      <c r="N1113" s="14" t="s">
        <v>176</v>
      </c>
      <c r="O1113" s="15">
        <v>41974</v>
      </c>
      <c r="P1113" s="13">
        <v>201412</v>
      </c>
      <c r="Q1113" s="13">
        <v>-1</v>
      </c>
      <c r="R1113" s="16">
        <v>-34869.43</v>
      </c>
    </row>
    <row r="1114" spans="1:18" x14ac:dyDescent="0.25">
      <c r="A1114" s="13">
        <v>99847442</v>
      </c>
      <c r="B1114" s="14" t="s">
        <v>79</v>
      </c>
      <c r="C1114" s="14" t="s">
        <v>426</v>
      </c>
      <c r="D1114" s="14" t="s">
        <v>169</v>
      </c>
      <c r="E1114" s="14" t="s">
        <v>170</v>
      </c>
      <c r="F1114" s="14" t="s">
        <v>551</v>
      </c>
      <c r="G1114" s="15">
        <v>40118</v>
      </c>
      <c r="H1114" s="15">
        <v>39814</v>
      </c>
      <c r="I1114" s="14" t="s">
        <v>111</v>
      </c>
      <c r="J1114" s="14" t="s">
        <v>182</v>
      </c>
      <c r="K1114" s="14" t="s">
        <v>655</v>
      </c>
      <c r="L1114" s="14" t="s">
        <v>174</v>
      </c>
      <c r="M1114" s="14" t="s">
        <v>175</v>
      </c>
      <c r="N1114" s="14" t="s">
        <v>176</v>
      </c>
      <c r="O1114" s="15">
        <v>41974</v>
      </c>
      <c r="P1114" s="13">
        <v>201412</v>
      </c>
      <c r="Q1114" s="13">
        <v>-1</v>
      </c>
      <c r="R1114" s="16">
        <v>-11981.38</v>
      </c>
    </row>
    <row r="1115" spans="1:18" x14ac:dyDescent="0.25">
      <c r="A1115" s="13">
        <v>99847496</v>
      </c>
      <c r="B1115" s="14" t="s">
        <v>79</v>
      </c>
      <c r="C1115" s="14" t="s">
        <v>168</v>
      </c>
      <c r="D1115" s="14" t="s">
        <v>169</v>
      </c>
      <c r="E1115" s="14" t="s">
        <v>170</v>
      </c>
      <c r="F1115" s="14" t="s">
        <v>551</v>
      </c>
      <c r="G1115" s="15">
        <v>40118</v>
      </c>
      <c r="H1115" s="15">
        <v>39814</v>
      </c>
      <c r="I1115" s="14" t="s">
        <v>99</v>
      </c>
      <c r="J1115" s="14" t="s">
        <v>172</v>
      </c>
      <c r="K1115" s="14" t="s">
        <v>582</v>
      </c>
      <c r="L1115" s="14" t="s">
        <v>174</v>
      </c>
      <c r="M1115" s="14" t="s">
        <v>175</v>
      </c>
      <c r="N1115" s="14" t="s">
        <v>176</v>
      </c>
      <c r="O1115" s="15">
        <v>41974</v>
      </c>
      <c r="P1115" s="13">
        <v>201412</v>
      </c>
      <c r="Q1115" s="13">
        <v>-1</v>
      </c>
      <c r="R1115" s="16">
        <v>-1840.56</v>
      </c>
    </row>
    <row r="1116" spans="1:18" x14ac:dyDescent="0.25">
      <c r="A1116" s="13">
        <v>99847514</v>
      </c>
      <c r="B1116" s="14" t="s">
        <v>79</v>
      </c>
      <c r="C1116" s="14" t="s">
        <v>168</v>
      </c>
      <c r="D1116" s="14" t="s">
        <v>169</v>
      </c>
      <c r="E1116" s="14" t="s">
        <v>170</v>
      </c>
      <c r="F1116" s="14" t="s">
        <v>551</v>
      </c>
      <c r="G1116" s="15">
        <v>40118</v>
      </c>
      <c r="H1116" s="15">
        <v>39814</v>
      </c>
      <c r="I1116" s="14" t="s">
        <v>99</v>
      </c>
      <c r="J1116" s="14" t="s">
        <v>172</v>
      </c>
      <c r="K1116" s="14" t="s">
        <v>587</v>
      </c>
      <c r="L1116" s="14" t="s">
        <v>174</v>
      </c>
      <c r="M1116" s="14" t="s">
        <v>175</v>
      </c>
      <c r="N1116" s="14" t="s">
        <v>176</v>
      </c>
      <c r="O1116" s="15">
        <v>41974</v>
      </c>
      <c r="P1116" s="13">
        <v>201412</v>
      </c>
      <c r="Q1116" s="13">
        <v>-1</v>
      </c>
      <c r="R1116" s="16">
        <v>-1366.48</v>
      </c>
    </row>
    <row r="1117" spans="1:18" x14ac:dyDescent="0.25">
      <c r="A1117" s="13">
        <v>99847515</v>
      </c>
      <c r="B1117" s="14" t="s">
        <v>79</v>
      </c>
      <c r="C1117" s="14" t="s">
        <v>168</v>
      </c>
      <c r="D1117" s="14" t="s">
        <v>169</v>
      </c>
      <c r="E1117" s="14" t="s">
        <v>170</v>
      </c>
      <c r="F1117" s="14" t="s">
        <v>551</v>
      </c>
      <c r="G1117" s="15">
        <v>40118</v>
      </c>
      <c r="H1117" s="15">
        <v>39814</v>
      </c>
      <c r="I1117" s="14" t="s">
        <v>99</v>
      </c>
      <c r="J1117" s="14" t="s">
        <v>172</v>
      </c>
      <c r="K1117" s="14" t="s">
        <v>581</v>
      </c>
      <c r="L1117" s="14" t="s">
        <v>174</v>
      </c>
      <c r="M1117" s="14" t="s">
        <v>175</v>
      </c>
      <c r="N1117" s="14" t="s">
        <v>176</v>
      </c>
      <c r="O1117" s="15">
        <v>41974</v>
      </c>
      <c r="P1117" s="13">
        <v>201412</v>
      </c>
      <c r="Q1117" s="13">
        <v>-1</v>
      </c>
      <c r="R1117" s="16">
        <v>-683.24</v>
      </c>
    </row>
    <row r="1118" spans="1:18" x14ac:dyDescent="0.25">
      <c r="A1118" s="13">
        <v>99847516</v>
      </c>
      <c r="B1118" s="14" t="s">
        <v>79</v>
      </c>
      <c r="C1118" s="14" t="s">
        <v>168</v>
      </c>
      <c r="D1118" s="14" t="s">
        <v>169</v>
      </c>
      <c r="E1118" s="14" t="s">
        <v>170</v>
      </c>
      <c r="F1118" s="14" t="s">
        <v>551</v>
      </c>
      <c r="G1118" s="15">
        <v>40118</v>
      </c>
      <c r="H1118" s="15">
        <v>39814</v>
      </c>
      <c r="I1118" s="14" t="s">
        <v>99</v>
      </c>
      <c r="J1118" s="14" t="s">
        <v>172</v>
      </c>
      <c r="K1118" s="14" t="s">
        <v>583</v>
      </c>
      <c r="L1118" s="14" t="s">
        <v>174</v>
      </c>
      <c r="M1118" s="14" t="s">
        <v>175</v>
      </c>
      <c r="N1118" s="14" t="s">
        <v>176</v>
      </c>
      <c r="O1118" s="15">
        <v>41974</v>
      </c>
      <c r="P1118" s="13">
        <v>201412</v>
      </c>
      <c r="Q1118" s="13">
        <v>-1</v>
      </c>
      <c r="R1118" s="16">
        <v>-1366.47</v>
      </c>
    </row>
    <row r="1119" spans="1:18" x14ac:dyDescent="0.25">
      <c r="A1119" s="13">
        <v>99847517</v>
      </c>
      <c r="B1119" s="14" t="s">
        <v>61</v>
      </c>
      <c r="C1119" s="14" t="s">
        <v>186</v>
      </c>
      <c r="D1119" s="14" t="s">
        <v>169</v>
      </c>
      <c r="E1119" s="14" t="s">
        <v>170</v>
      </c>
      <c r="F1119" s="14" t="s">
        <v>551</v>
      </c>
      <c r="G1119" s="15">
        <v>40148</v>
      </c>
      <c r="H1119" s="15">
        <v>40148</v>
      </c>
      <c r="I1119" s="14" t="s">
        <v>70</v>
      </c>
      <c r="J1119" s="14" t="s">
        <v>182</v>
      </c>
      <c r="K1119" s="14" t="s">
        <v>639</v>
      </c>
      <c r="L1119" s="14" t="s">
        <v>174</v>
      </c>
      <c r="M1119" s="14" t="s">
        <v>175</v>
      </c>
      <c r="N1119" s="14" t="s">
        <v>176</v>
      </c>
      <c r="O1119" s="15">
        <v>41974</v>
      </c>
      <c r="P1119" s="13">
        <v>201412</v>
      </c>
      <c r="Q1119" s="13">
        <v>0</v>
      </c>
      <c r="R1119" s="16">
        <v>-4699.91</v>
      </c>
    </row>
    <row r="1120" spans="1:18" x14ac:dyDescent="0.25">
      <c r="A1120" s="13">
        <v>99847625</v>
      </c>
      <c r="B1120" s="14" t="s">
        <v>61</v>
      </c>
      <c r="C1120" s="14" t="s">
        <v>186</v>
      </c>
      <c r="D1120" s="14" t="s">
        <v>169</v>
      </c>
      <c r="E1120" s="14" t="s">
        <v>170</v>
      </c>
      <c r="F1120" s="14" t="s">
        <v>619</v>
      </c>
      <c r="G1120" s="15">
        <v>39783</v>
      </c>
      <c r="H1120" s="15">
        <v>39783</v>
      </c>
      <c r="I1120" s="14" t="s">
        <v>70</v>
      </c>
      <c r="J1120" s="14" t="s">
        <v>182</v>
      </c>
      <c r="K1120" s="14" t="s">
        <v>639</v>
      </c>
      <c r="L1120" s="14" t="s">
        <v>174</v>
      </c>
      <c r="M1120" s="14" t="s">
        <v>175</v>
      </c>
      <c r="N1120" s="14" t="s">
        <v>176</v>
      </c>
      <c r="O1120" s="15">
        <v>41974</v>
      </c>
      <c r="P1120" s="13">
        <v>201412</v>
      </c>
      <c r="Q1120" s="13">
        <v>-1</v>
      </c>
      <c r="R1120" s="16">
        <v>-44717.54</v>
      </c>
    </row>
    <row r="1121" spans="1:18" x14ac:dyDescent="0.25">
      <c r="A1121" s="13">
        <v>99857497</v>
      </c>
      <c r="B1121" s="14" t="s">
        <v>79</v>
      </c>
      <c r="C1121" s="14" t="s">
        <v>426</v>
      </c>
      <c r="D1121" s="14" t="s">
        <v>169</v>
      </c>
      <c r="E1121" s="14" t="s">
        <v>170</v>
      </c>
      <c r="F1121" s="14" t="s">
        <v>551</v>
      </c>
      <c r="G1121" s="15">
        <v>40057</v>
      </c>
      <c r="H1121" s="15">
        <v>40087</v>
      </c>
      <c r="I1121" s="14" t="s">
        <v>111</v>
      </c>
      <c r="J1121" s="14" t="s">
        <v>182</v>
      </c>
      <c r="K1121" s="14" t="s">
        <v>548</v>
      </c>
      <c r="L1121" s="14" t="s">
        <v>174</v>
      </c>
      <c r="M1121" s="14" t="s">
        <v>175</v>
      </c>
      <c r="N1121" s="14" t="s">
        <v>176</v>
      </c>
      <c r="O1121" s="15">
        <v>41974</v>
      </c>
      <c r="P1121" s="13">
        <v>201412</v>
      </c>
      <c r="Q1121" s="13">
        <v>-1</v>
      </c>
      <c r="R1121" s="16">
        <v>-25957.42</v>
      </c>
    </row>
    <row r="1122" spans="1:18" x14ac:dyDescent="0.25">
      <c r="A1122" s="13">
        <v>99857498</v>
      </c>
      <c r="B1122" s="14" t="s">
        <v>79</v>
      </c>
      <c r="C1122" s="14" t="s">
        <v>426</v>
      </c>
      <c r="D1122" s="14" t="s">
        <v>169</v>
      </c>
      <c r="E1122" s="14" t="s">
        <v>170</v>
      </c>
      <c r="F1122" s="14" t="s">
        <v>551</v>
      </c>
      <c r="G1122" s="15">
        <v>40057</v>
      </c>
      <c r="H1122" s="15">
        <v>40087</v>
      </c>
      <c r="I1122" s="14" t="s">
        <v>111</v>
      </c>
      <c r="J1122" s="14" t="s">
        <v>182</v>
      </c>
      <c r="K1122" s="14" t="s">
        <v>548</v>
      </c>
      <c r="L1122" s="14" t="s">
        <v>174</v>
      </c>
      <c r="M1122" s="14" t="s">
        <v>175</v>
      </c>
      <c r="N1122" s="14" t="s">
        <v>176</v>
      </c>
      <c r="O1122" s="15">
        <v>41974</v>
      </c>
      <c r="P1122" s="13">
        <v>201412</v>
      </c>
      <c r="Q1122" s="13">
        <v>-1</v>
      </c>
      <c r="R1122" s="16">
        <v>-53249.120000000003</v>
      </c>
    </row>
    <row r="1123" spans="1:18" x14ac:dyDescent="0.25">
      <c r="A1123" s="13">
        <v>99857840</v>
      </c>
      <c r="B1123" s="14" t="s">
        <v>79</v>
      </c>
      <c r="C1123" s="14" t="s">
        <v>426</v>
      </c>
      <c r="D1123" s="14" t="s">
        <v>169</v>
      </c>
      <c r="E1123" s="14" t="s">
        <v>170</v>
      </c>
      <c r="F1123" s="14" t="s">
        <v>551</v>
      </c>
      <c r="G1123" s="15">
        <v>40148</v>
      </c>
      <c r="H1123" s="15">
        <v>40148</v>
      </c>
      <c r="I1123" s="14" t="s">
        <v>111</v>
      </c>
      <c r="J1123" s="14" t="s">
        <v>182</v>
      </c>
      <c r="K1123" s="14" t="s">
        <v>566</v>
      </c>
      <c r="L1123" s="14" t="s">
        <v>174</v>
      </c>
      <c r="M1123" s="14" t="s">
        <v>175</v>
      </c>
      <c r="N1123" s="14" t="s">
        <v>176</v>
      </c>
      <c r="O1123" s="15">
        <v>41974</v>
      </c>
      <c r="P1123" s="13">
        <v>201412</v>
      </c>
      <c r="Q1123" s="13">
        <v>-1</v>
      </c>
      <c r="R1123" s="16">
        <v>-36044.44</v>
      </c>
    </row>
    <row r="1124" spans="1:18" x14ac:dyDescent="0.25">
      <c r="A1124" s="13">
        <v>99962354</v>
      </c>
      <c r="B1124" s="14" t="s">
        <v>79</v>
      </c>
      <c r="C1124" s="14" t="s">
        <v>426</v>
      </c>
      <c r="D1124" s="14" t="s">
        <v>169</v>
      </c>
      <c r="E1124" s="14" t="s">
        <v>170</v>
      </c>
      <c r="F1124" s="14" t="s">
        <v>551</v>
      </c>
      <c r="G1124" s="15">
        <v>39873</v>
      </c>
      <c r="H1124" s="15">
        <v>39904</v>
      </c>
      <c r="I1124" s="14" t="s">
        <v>111</v>
      </c>
      <c r="J1124" s="14" t="s">
        <v>182</v>
      </c>
      <c r="K1124" s="14" t="s">
        <v>570</v>
      </c>
      <c r="L1124" s="14" t="s">
        <v>174</v>
      </c>
      <c r="M1124" s="14" t="s">
        <v>175</v>
      </c>
      <c r="N1124" s="14" t="s">
        <v>176</v>
      </c>
      <c r="O1124" s="15">
        <v>41974</v>
      </c>
      <c r="P1124" s="13">
        <v>201412</v>
      </c>
      <c r="Q1124" s="13">
        <v>-1</v>
      </c>
      <c r="R1124" s="16">
        <v>-414652</v>
      </c>
    </row>
    <row r="1125" spans="1:18" x14ac:dyDescent="0.25">
      <c r="A1125" s="13">
        <v>99962369</v>
      </c>
      <c r="B1125" s="14" t="s">
        <v>79</v>
      </c>
      <c r="C1125" s="14" t="s">
        <v>426</v>
      </c>
      <c r="D1125" s="14" t="s">
        <v>169</v>
      </c>
      <c r="E1125" s="14" t="s">
        <v>170</v>
      </c>
      <c r="F1125" s="14" t="s">
        <v>551</v>
      </c>
      <c r="G1125" s="15">
        <v>40057</v>
      </c>
      <c r="H1125" s="15">
        <v>39814</v>
      </c>
      <c r="I1125" s="14" t="s">
        <v>111</v>
      </c>
      <c r="J1125" s="14" t="s">
        <v>182</v>
      </c>
      <c r="K1125" s="14" t="s">
        <v>623</v>
      </c>
      <c r="L1125" s="14" t="s">
        <v>174</v>
      </c>
      <c r="M1125" s="14" t="s">
        <v>175</v>
      </c>
      <c r="N1125" s="14" t="s">
        <v>176</v>
      </c>
      <c r="O1125" s="15">
        <v>41974</v>
      </c>
      <c r="P1125" s="13">
        <v>201412</v>
      </c>
      <c r="Q1125" s="13">
        <v>-1</v>
      </c>
      <c r="R1125" s="16">
        <v>-93965</v>
      </c>
    </row>
    <row r="1126" spans="1:18" x14ac:dyDescent="0.25">
      <c r="A1126" s="13">
        <v>99962372</v>
      </c>
      <c r="B1126" s="14" t="s">
        <v>32</v>
      </c>
      <c r="C1126" s="14" t="s">
        <v>180</v>
      </c>
      <c r="D1126" s="14" t="s">
        <v>169</v>
      </c>
      <c r="E1126" s="14" t="s">
        <v>170</v>
      </c>
      <c r="F1126" s="14" t="s">
        <v>619</v>
      </c>
      <c r="G1126" s="15">
        <v>39692</v>
      </c>
      <c r="H1126" s="15">
        <v>39448</v>
      </c>
      <c r="I1126" s="14" t="s">
        <v>50</v>
      </c>
      <c r="J1126" s="14" t="s">
        <v>182</v>
      </c>
      <c r="K1126" s="14" t="s">
        <v>623</v>
      </c>
      <c r="L1126" s="14" t="s">
        <v>174</v>
      </c>
      <c r="M1126" s="14" t="s">
        <v>175</v>
      </c>
      <c r="N1126" s="14" t="s">
        <v>176</v>
      </c>
      <c r="O1126" s="15">
        <v>41974</v>
      </c>
      <c r="P1126" s="13">
        <v>201412</v>
      </c>
      <c r="Q1126" s="13">
        <v>-1</v>
      </c>
      <c r="R1126" s="16">
        <v>-76380.039999999994</v>
      </c>
    </row>
    <row r="1127" spans="1:18" x14ac:dyDescent="0.25">
      <c r="A1127" s="13">
        <v>99962378</v>
      </c>
      <c r="B1127" s="14" t="s">
        <v>79</v>
      </c>
      <c r="C1127" s="14" t="s">
        <v>426</v>
      </c>
      <c r="D1127" s="14" t="s">
        <v>169</v>
      </c>
      <c r="E1127" s="14" t="s">
        <v>170</v>
      </c>
      <c r="F1127" s="14" t="s">
        <v>619</v>
      </c>
      <c r="G1127" s="15">
        <v>39783</v>
      </c>
      <c r="H1127" s="15">
        <v>39814</v>
      </c>
      <c r="I1127" s="14" t="s">
        <v>111</v>
      </c>
      <c r="J1127" s="14" t="s">
        <v>182</v>
      </c>
      <c r="K1127" s="14" t="s">
        <v>623</v>
      </c>
      <c r="L1127" s="14" t="s">
        <v>174</v>
      </c>
      <c r="M1127" s="14" t="s">
        <v>175</v>
      </c>
      <c r="N1127" s="14" t="s">
        <v>176</v>
      </c>
      <c r="O1127" s="15">
        <v>41974</v>
      </c>
      <c r="P1127" s="13">
        <v>201412</v>
      </c>
      <c r="Q1127" s="13">
        <v>-1</v>
      </c>
      <c r="R1127" s="16">
        <v>-110217</v>
      </c>
    </row>
    <row r="1128" spans="1:18" x14ac:dyDescent="0.25">
      <c r="A1128" s="13">
        <v>100512400</v>
      </c>
      <c r="B1128" s="14" t="s">
        <v>79</v>
      </c>
      <c r="C1128" s="14" t="s">
        <v>168</v>
      </c>
      <c r="D1128" s="14" t="s">
        <v>169</v>
      </c>
      <c r="E1128" s="14" t="s">
        <v>170</v>
      </c>
      <c r="F1128" s="14" t="s">
        <v>652</v>
      </c>
      <c r="G1128" s="15">
        <v>40179</v>
      </c>
      <c r="H1128" s="15">
        <v>40179</v>
      </c>
      <c r="I1128" s="14" t="s">
        <v>105</v>
      </c>
      <c r="J1128" s="14" t="s">
        <v>178</v>
      </c>
      <c r="K1128" s="14" t="s">
        <v>179</v>
      </c>
      <c r="L1128" s="14" t="s">
        <v>174</v>
      </c>
      <c r="M1128" s="14" t="s">
        <v>175</v>
      </c>
      <c r="N1128" s="14" t="s">
        <v>176</v>
      </c>
      <c r="O1128" s="15">
        <v>41974</v>
      </c>
      <c r="P1128" s="13">
        <v>201412</v>
      </c>
      <c r="Q1128" s="17">
        <v>-1400</v>
      </c>
      <c r="R1128" s="16">
        <v>-195208.35</v>
      </c>
    </row>
    <row r="1129" spans="1:18" x14ac:dyDescent="0.25">
      <c r="A1129" s="13">
        <v>101438500</v>
      </c>
      <c r="B1129" s="14" t="s">
        <v>61</v>
      </c>
      <c r="C1129" s="14" t="s">
        <v>186</v>
      </c>
      <c r="D1129" s="14" t="s">
        <v>169</v>
      </c>
      <c r="E1129" s="14" t="s">
        <v>170</v>
      </c>
      <c r="F1129" s="14" t="s">
        <v>551</v>
      </c>
      <c r="G1129" s="15">
        <v>40148</v>
      </c>
      <c r="H1129" s="15">
        <v>40148</v>
      </c>
      <c r="I1129" s="14" t="s">
        <v>70</v>
      </c>
      <c r="J1129" s="14" t="s">
        <v>182</v>
      </c>
      <c r="K1129" s="14" t="s">
        <v>548</v>
      </c>
      <c r="L1129" s="14" t="s">
        <v>174</v>
      </c>
      <c r="M1129" s="14" t="s">
        <v>175</v>
      </c>
      <c r="N1129" s="14" t="s">
        <v>176</v>
      </c>
      <c r="O1129" s="15">
        <v>41974</v>
      </c>
      <c r="P1129" s="13">
        <v>201412</v>
      </c>
      <c r="Q1129" s="13">
        <v>-1</v>
      </c>
      <c r="R1129" s="16">
        <v>-8582.93</v>
      </c>
    </row>
    <row r="1130" spans="1:18" x14ac:dyDescent="0.25">
      <c r="A1130" s="13">
        <v>674119400</v>
      </c>
      <c r="B1130" s="14" t="s">
        <v>79</v>
      </c>
      <c r="C1130" s="14" t="s">
        <v>168</v>
      </c>
      <c r="D1130" s="14" t="s">
        <v>169</v>
      </c>
      <c r="E1130" s="14" t="s">
        <v>170</v>
      </c>
      <c r="F1130" s="14" t="s">
        <v>656</v>
      </c>
      <c r="G1130" s="15">
        <v>41000</v>
      </c>
      <c r="H1130" s="15">
        <v>41000</v>
      </c>
      <c r="I1130" s="14" t="s">
        <v>111</v>
      </c>
      <c r="J1130" s="14" t="s">
        <v>182</v>
      </c>
      <c r="K1130" s="14" t="s">
        <v>633</v>
      </c>
      <c r="L1130" s="14" t="s">
        <v>174</v>
      </c>
      <c r="M1130" s="14" t="s">
        <v>175</v>
      </c>
      <c r="N1130" s="14" t="s">
        <v>176</v>
      </c>
      <c r="O1130" s="15">
        <v>41974</v>
      </c>
      <c r="P1130" s="13">
        <v>201412</v>
      </c>
      <c r="Q1130" s="13">
        <v>-1</v>
      </c>
      <c r="R1130" s="16">
        <v>-60702.36</v>
      </c>
    </row>
    <row r="1131" spans="1:18" x14ac:dyDescent="0.25">
      <c r="A1131" s="13">
        <v>674119700</v>
      </c>
      <c r="B1131" s="14" t="s">
        <v>32</v>
      </c>
      <c r="C1131" s="14" t="s">
        <v>180</v>
      </c>
      <c r="D1131" s="14" t="s">
        <v>169</v>
      </c>
      <c r="E1131" s="14" t="s">
        <v>170</v>
      </c>
      <c r="F1131" s="14" t="s">
        <v>656</v>
      </c>
      <c r="G1131" s="15">
        <v>41214</v>
      </c>
      <c r="H1131" s="15">
        <v>41214</v>
      </c>
      <c r="I1131" s="14" t="s">
        <v>50</v>
      </c>
      <c r="J1131" s="14" t="s">
        <v>182</v>
      </c>
      <c r="K1131" s="14" t="s">
        <v>630</v>
      </c>
      <c r="L1131" s="14" t="s">
        <v>174</v>
      </c>
      <c r="M1131" s="14" t="s">
        <v>175</v>
      </c>
      <c r="N1131" s="14" t="s">
        <v>176</v>
      </c>
      <c r="O1131" s="15">
        <v>41974</v>
      </c>
      <c r="P1131" s="13">
        <v>201412</v>
      </c>
      <c r="Q1131" s="13">
        <v>-1</v>
      </c>
      <c r="R1131" s="16">
        <v>-26551.17</v>
      </c>
    </row>
    <row r="1132" spans="1:18" x14ac:dyDescent="0.25">
      <c r="A1132" s="13">
        <v>674120400</v>
      </c>
      <c r="B1132" s="14" t="s">
        <v>79</v>
      </c>
      <c r="C1132" s="14" t="s">
        <v>426</v>
      </c>
      <c r="D1132" s="14" t="s">
        <v>169</v>
      </c>
      <c r="E1132" s="14" t="s">
        <v>170</v>
      </c>
      <c r="F1132" s="14" t="s">
        <v>657</v>
      </c>
      <c r="G1132" s="15">
        <v>41699</v>
      </c>
      <c r="H1132" s="15">
        <v>41699</v>
      </c>
      <c r="I1132" s="14" t="s">
        <v>111</v>
      </c>
      <c r="J1132" s="14" t="s">
        <v>182</v>
      </c>
      <c r="K1132" s="14" t="s">
        <v>337</v>
      </c>
      <c r="L1132" s="14" t="s">
        <v>174</v>
      </c>
      <c r="M1132" s="14" t="s">
        <v>175</v>
      </c>
      <c r="N1132" s="14" t="s">
        <v>176</v>
      </c>
      <c r="O1132" s="15">
        <v>41974</v>
      </c>
      <c r="P1132" s="13">
        <v>201412</v>
      </c>
      <c r="Q1132" s="13">
        <v>0</v>
      </c>
      <c r="R1132" s="16">
        <v>-10131.719999999999</v>
      </c>
    </row>
    <row r="1133" spans="1:18" x14ac:dyDescent="0.25">
      <c r="A1133" s="13">
        <v>674120500</v>
      </c>
      <c r="B1133" s="14" t="s">
        <v>61</v>
      </c>
      <c r="C1133" s="14" t="s">
        <v>186</v>
      </c>
      <c r="D1133" s="14" t="s">
        <v>169</v>
      </c>
      <c r="E1133" s="14" t="s">
        <v>559</v>
      </c>
      <c r="F1133" s="14" t="s">
        <v>658</v>
      </c>
      <c r="G1133" s="15">
        <v>41579</v>
      </c>
      <c r="H1133" s="15">
        <v>41609</v>
      </c>
      <c r="I1133" s="14" t="s">
        <v>71</v>
      </c>
      <c r="J1133" s="14" t="s">
        <v>182</v>
      </c>
      <c r="K1133" s="14" t="s">
        <v>659</v>
      </c>
      <c r="L1133" s="14" t="s">
        <v>174</v>
      </c>
      <c r="M1133" s="14" t="s">
        <v>175</v>
      </c>
      <c r="N1133" s="14" t="s">
        <v>176</v>
      </c>
      <c r="O1133" s="15">
        <v>41974</v>
      </c>
      <c r="P1133" s="13">
        <v>201412</v>
      </c>
      <c r="Q1133" s="13">
        <v>-2</v>
      </c>
      <c r="R1133" s="16">
        <v>-25703.74</v>
      </c>
    </row>
    <row r="1134" spans="1:18" x14ac:dyDescent="0.25">
      <c r="A1134" s="13">
        <v>100178194</v>
      </c>
      <c r="B1134" s="14" t="s">
        <v>32</v>
      </c>
      <c r="C1134" s="14" t="s">
        <v>180</v>
      </c>
      <c r="D1134" s="14" t="s">
        <v>169</v>
      </c>
      <c r="E1134" s="14" t="s">
        <v>170</v>
      </c>
      <c r="F1134" s="14" t="s">
        <v>551</v>
      </c>
      <c r="G1134" s="15">
        <v>40057</v>
      </c>
      <c r="H1134" s="15">
        <v>39814</v>
      </c>
      <c r="I1134" s="14" t="s">
        <v>50</v>
      </c>
      <c r="J1134" s="14" t="s">
        <v>182</v>
      </c>
      <c r="K1134" s="14" t="s">
        <v>623</v>
      </c>
      <c r="L1134" s="14" t="s">
        <v>174</v>
      </c>
      <c r="M1134" s="14" t="s">
        <v>175</v>
      </c>
      <c r="N1134" s="14" t="s">
        <v>176</v>
      </c>
      <c r="O1134" s="15">
        <v>41974</v>
      </c>
      <c r="P1134" s="13">
        <v>201412</v>
      </c>
      <c r="Q1134" s="13">
        <v>-1</v>
      </c>
      <c r="R1134" s="16">
        <v>-110217</v>
      </c>
    </row>
    <row r="1135" spans="1:18" x14ac:dyDescent="0.25">
      <c r="A1135" s="13">
        <v>100178197</v>
      </c>
      <c r="B1135" s="14" t="s">
        <v>32</v>
      </c>
      <c r="C1135" s="14" t="s">
        <v>180</v>
      </c>
      <c r="D1135" s="14" t="s">
        <v>169</v>
      </c>
      <c r="E1135" s="14" t="s">
        <v>170</v>
      </c>
      <c r="F1135" s="14" t="s">
        <v>619</v>
      </c>
      <c r="G1135" s="15">
        <v>39783</v>
      </c>
      <c r="H1135" s="15">
        <v>39814</v>
      </c>
      <c r="I1135" s="14" t="s">
        <v>50</v>
      </c>
      <c r="J1135" s="14" t="s">
        <v>182</v>
      </c>
      <c r="K1135" s="14" t="s">
        <v>623</v>
      </c>
      <c r="L1135" s="14" t="s">
        <v>174</v>
      </c>
      <c r="M1135" s="14" t="s">
        <v>175</v>
      </c>
      <c r="N1135" s="14" t="s">
        <v>176</v>
      </c>
      <c r="O1135" s="15">
        <v>41974</v>
      </c>
      <c r="P1135" s="13">
        <v>201412</v>
      </c>
      <c r="Q1135" s="13">
        <v>-1</v>
      </c>
      <c r="R1135" s="16">
        <v>-93964.800000000003</v>
      </c>
    </row>
    <row r="1136" spans="1:18" x14ac:dyDescent="0.25">
      <c r="A1136" s="13">
        <v>100178212</v>
      </c>
      <c r="B1136" s="14" t="s">
        <v>32</v>
      </c>
      <c r="C1136" s="14" t="s">
        <v>180</v>
      </c>
      <c r="D1136" s="14" t="s">
        <v>169</v>
      </c>
      <c r="E1136" s="14" t="s">
        <v>170</v>
      </c>
      <c r="F1136" s="14" t="s">
        <v>551</v>
      </c>
      <c r="G1136" s="15">
        <v>39995</v>
      </c>
      <c r="H1136" s="15">
        <v>40026</v>
      </c>
      <c r="I1136" s="14" t="s">
        <v>50</v>
      </c>
      <c r="J1136" s="14" t="s">
        <v>182</v>
      </c>
      <c r="K1136" s="14" t="s">
        <v>651</v>
      </c>
      <c r="L1136" s="14" t="s">
        <v>174</v>
      </c>
      <c r="M1136" s="14" t="s">
        <v>175</v>
      </c>
      <c r="N1136" s="14" t="s">
        <v>176</v>
      </c>
      <c r="O1136" s="15">
        <v>41974</v>
      </c>
      <c r="P1136" s="13">
        <v>201412</v>
      </c>
      <c r="Q1136" s="13">
        <v>-1</v>
      </c>
      <c r="R1136" s="16">
        <v>-137800</v>
      </c>
    </row>
    <row r="1137" spans="1:18" x14ac:dyDescent="0.25">
      <c r="A1137" s="13">
        <v>100178215</v>
      </c>
      <c r="B1137" s="14" t="s">
        <v>32</v>
      </c>
      <c r="C1137" s="14" t="s">
        <v>180</v>
      </c>
      <c r="D1137" s="14" t="s">
        <v>169</v>
      </c>
      <c r="E1137" s="14" t="s">
        <v>170</v>
      </c>
      <c r="F1137" s="14" t="s">
        <v>551</v>
      </c>
      <c r="G1137" s="15">
        <v>39995</v>
      </c>
      <c r="H1137" s="15">
        <v>40026</v>
      </c>
      <c r="I1137" s="14" t="s">
        <v>50</v>
      </c>
      <c r="J1137" s="14" t="s">
        <v>182</v>
      </c>
      <c r="K1137" s="14" t="s">
        <v>651</v>
      </c>
      <c r="L1137" s="14" t="s">
        <v>174</v>
      </c>
      <c r="M1137" s="14" t="s">
        <v>175</v>
      </c>
      <c r="N1137" s="14" t="s">
        <v>176</v>
      </c>
      <c r="O1137" s="15">
        <v>41974</v>
      </c>
      <c r="P1137" s="13">
        <v>201412</v>
      </c>
      <c r="Q1137" s="13">
        <v>-1</v>
      </c>
      <c r="R1137" s="16">
        <v>-140400</v>
      </c>
    </row>
    <row r="1138" spans="1:18" x14ac:dyDescent="0.25">
      <c r="A1138" s="13">
        <v>100178218</v>
      </c>
      <c r="B1138" s="14" t="s">
        <v>32</v>
      </c>
      <c r="C1138" s="14" t="s">
        <v>180</v>
      </c>
      <c r="D1138" s="14" t="s">
        <v>169</v>
      </c>
      <c r="E1138" s="14" t="s">
        <v>170</v>
      </c>
      <c r="F1138" s="14" t="s">
        <v>551</v>
      </c>
      <c r="G1138" s="15">
        <v>39995</v>
      </c>
      <c r="H1138" s="15">
        <v>40026</v>
      </c>
      <c r="I1138" s="14" t="s">
        <v>50</v>
      </c>
      <c r="J1138" s="14" t="s">
        <v>182</v>
      </c>
      <c r="K1138" s="14" t="s">
        <v>651</v>
      </c>
      <c r="L1138" s="14" t="s">
        <v>174</v>
      </c>
      <c r="M1138" s="14" t="s">
        <v>175</v>
      </c>
      <c r="N1138" s="14" t="s">
        <v>176</v>
      </c>
      <c r="O1138" s="15">
        <v>41974</v>
      </c>
      <c r="P1138" s="13">
        <v>201412</v>
      </c>
      <c r="Q1138" s="13">
        <v>-1</v>
      </c>
      <c r="R1138" s="16">
        <v>-143000</v>
      </c>
    </row>
    <row r="1139" spans="1:18" x14ac:dyDescent="0.25">
      <c r="A1139" s="13">
        <v>100214566</v>
      </c>
      <c r="B1139" s="14" t="s">
        <v>61</v>
      </c>
      <c r="C1139" s="14" t="s">
        <v>186</v>
      </c>
      <c r="D1139" s="14" t="s">
        <v>169</v>
      </c>
      <c r="E1139" s="14" t="s">
        <v>170</v>
      </c>
      <c r="F1139" s="14" t="s">
        <v>551</v>
      </c>
      <c r="G1139" s="15">
        <v>40148</v>
      </c>
      <c r="H1139" s="15">
        <v>39814</v>
      </c>
      <c r="I1139" s="14" t="s">
        <v>70</v>
      </c>
      <c r="J1139" s="14" t="s">
        <v>182</v>
      </c>
      <c r="K1139" s="14" t="s">
        <v>326</v>
      </c>
      <c r="L1139" s="14" t="s">
        <v>174</v>
      </c>
      <c r="M1139" s="14" t="s">
        <v>175</v>
      </c>
      <c r="N1139" s="14" t="s">
        <v>176</v>
      </c>
      <c r="O1139" s="15">
        <v>41974</v>
      </c>
      <c r="P1139" s="13">
        <v>201412</v>
      </c>
      <c r="Q1139" s="13">
        <v>-1</v>
      </c>
      <c r="R1139" s="16">
        <v>-583502.67000000004</v>
      </c>
    </row>
    <row r="1140" spans="1:18" x14ac:dyDescent="0.25">
      <c r="A1140" s="13">
        <v>100214611</v>
      </c>
      <c r="B1140" s="14" t="s">
        <v>61</v>
      </c>
      <c r="C1140" s="14" t="s">
        <v>186</v>
      </c>
      <c r="D1140" s="14" t="s">
        <v>169</v>
      </c>
      <c r="E1140" s="14" t="s">
        <v>170</v>
      </c>
      <c r="F1140" s="14" t="s">
        <v>551</v>
      </c>
      <c r="G1140" s="15">
        <v>40148</v>
      </c>
      <c r="H1140" s="15">
        <v>39814</v>
      </c>
      <c r="I1140" s="14" t="s">
        <v>70</v>
      </c>
      <c r="J1140" s="14" t="s">
        <v>182</v>
      </c>
      <c r="K1140" s="14" t="s">
        <v>327</v>
      </c>
      <c r="L1140" s="14" t="s">
        <v>174</v>
      </c>
      <c r="M1140" s="14" t="s">
        <v>175</v>
      </c>
      <c r="N1140" s="14" t="s">
        <v>176</v>
      </c>
      <c r="O1140" s="15">
        <v>41974</v>
      </c>
      <c r="P1140" s="13">
        <v>201412</v>
      </c>
      <c r="Q1140" s="13">
        <v>-1</v>
      </c>
      <c r="R1140" s="16">
        <v>-318274.18</v>
      </c>
    </row>
    <row r="1141" spans="1:18" x14ac:dyDescent="0.25">
      <c r="A1141" s="13">
        <v>100214612</v>
      </c>
      <c r="B1141" s="14" t="s">
        <v>61</v>
      </c>
      <c r="C1141" s="14" t="s">
        <v>186</v>
      </c>
      <c r="D1141" s="14" t="s">
        <v>169</v>
      </c>
      <c r="E1141" s="14" t="s">
        <v>170</v>
      </c>
      <c r="F1141" s="14" t="s">
        <v>551</v>
      </c>
      <c r="G1141" s="15">
        <v>40148</v>
      </c>
      <c r="H1141" s="15">
        <v>39814</v>
      </c>
      <c r="I1141" s="14" t="s">
        <v>70</v>
      </c>
      <c r="J1141" s="14" t="s">
        <v>182</v>
      </c>
      <c r="K1141" s="14" t="s">
        <v>329</v>
      </c>
      <c r="L1141" s="14" t="s">
        <v>174</v>
      </c>
      <c r="M1141" s="14" t="s">
        <v>175</v>
      </c>
      <c r="N1141" s="14" t="s">
        <v>176</v>
      </c>
      <c r="O1141" s="15">
        <v>41974</v>
      </c>
      <c r="P1141" s="13">
        <v>201412</v>
      </c>
      <c r="Q1141" s="13">
        <v>-1</v>
      </c>
      <c r="R1141" s="16">
        <v>-530456.96</v>
      </c>
    </row>
    <row r="1142" spans="1:18" x14ac:dyDescent="0.25">
      <c r="A1142" s="13">
        <v>100214613</v>
      </c>
      <c r="B1142" s="14" t="s">
        <v>61</v>
      </c>
      <c r="C1142" s="14" t="s">
        <v>186</v>
      </c>
      <c r="D1142" s="14" t="s">
        <v>169</v>
      </c>
      <c r="E1142" s="14" t="s">
        <v>170</v>
      </c>
      <c r="F1142" s="14" t="s">
        <v>551</v>
      </c>
      <c r="G1142" s="15">
        <v>40148</v>
      </c>
      <c r="H1142" s="15">
        <v>39814</v>
      </c>
      <c r="I1142" s="14" t="s">
        <v>70</v>
      </c>
      <c r="J1142" s="14" t="s">
        <v>182</v>
      </c>
      <c r="K1142" s="14" t="s">
        <v>330</v>
      </c>
      <c r="L1142" s="14" t="s">
        <v>174</v>
      </c>
      <c r="M1142" s="14" t="s">
        <v>175</v>
      </c>
      <c r="N1142" s="14" t="s">
        <v>176</v>
      </c>
      <c r="O1142" s="15">
        <v>41974</v>
      </c>
      <c r="P1142" s="13">
        <v>201412</v>
      </c>
      <c r="Q1142" s="13">
        <v>-1</v>
      </c>
      <c r="R1142" s="16">
        <v>-530456.96</v>
      </c>
    </row>
    <row r="1143" spans="1:18" x14ac:dyDescent="0.25">
      <c r="A1143" s="13">
        <v>100214614</v>
      </c>
      <c r="B1143" s="14" t="s">
        <v>61</v>
      </c>
      <c r="C1143" s="14" t="s">
        <v>186</v>
      </c>
      <c r="D1143" s="14" t="s">
        <v>169</v>
      </c>
      <c r="E1143" s="14" t="s">
        <v>170</v>
      </c>
      <c r="F1143" s="14" t="s">
        <v>551</v>
      </c>
      <c r="G1143" s="15">
        <v>40148</v>
      </c>
      <c r="H1143" s="15">
        <v>39814</v>
      </c>
      <c r="I1143" s="14" t="s">
        <v>70</v>
      </c>
      <c r="J1143" s="14" t="s">
        <v>182</v>
      </c>
      <c r="K1143" s="14" t="s">
        <v>331</v>
      </c>
      <c r="L1143" s="14" t="s">
        <v>174</v>
      </c>
      <c r="M1143" s="14" t="s">
        <v>175</v>
      </c>
      <c r="N1143" s="14" t="s">
        <v>176</v>
      </c>
      <c r="O1143" s="15">
        <v>41974</v>
      </c>
      <c r="P1143" s="13">
        <v>201412</v>
      </c>
      <c r="Q1143" s="13">
        <v>-1</v>
      </c>
      <c r="R1143" s="16">
        <v>-636548.36</v>
      </c>
    </row>
    <row r="1144" spans="1:18" x14ac:dyDescent="0.25">
      <c r="A1144" s="13">
        <v>100214615</v>
      </c>
      <c r="B1144" s="14" t="s">
        <v>61</v>
      </c>
      <c r="C1144" s="14" t="s">
        <v>186</v>
      </c>
      <c r="D1144" s="14" t="s">
        <v>169</v>
      </c>
      <c r="E1144" s="14" t="s">
        <v>170</v>
      </c>
      <c r="F1144" s="14" t="s">
        <v>551</v>
      </c>
      <c r="G1144" s="15">
        <v>40148</v>
      </c>
      <c r="H1144" s="15">
        <v>40148</v>
      </c>
      <c r="I1144" s="14" t="s">
        <v>70</v>
      </c>
      <c r="J1144" s="14" t="s">
        <v>182</v>
      </c>
      <c r="K1144" s="14" t="s">
        <v>632</v>
      </c>
      <c r="L1144" s="14" t="s">
        <v>174</v>
      </c>
      <c r="M1144" s="14" t="s">
        <v>175</v>
      </c>
      <c r="N1144" s="14" t="s">
        <v>176</v>
      </c>
      <c r="O1144" s="15">
        <v>41974</v>
      </c>
      <c r="P1144" s="13">
        <v>201412</v>
      </c>
      <c r="Q1144" s="13">
        <v>-1</v>
      </c>
      <c r="R1144" s="16">
        <v>-53045.75</v>
      </c>
    </row>
    <row r="1145" spans="1:18" x14ac:dyDescent="0.25">
      <c r="A1145" s="13">
        <v>100512292</v>
      </c>
      <c r="B1145" s="14" t="s">
        <v>61</v>
      </c>
      <c r="C1145" s="14" t="s">
        <v>186</v>
      </c>
      <c r="D1145" s="14" t="s">
        <v>169</v>
      </c>
      <c r="E1145" s="14" t="s">
        <v>170</v>
      </c>
      <c r="F1145" s="14" t="s">
        <v>551</v>
      </c>
      <c r="G1145" s="15">
        <v>40148</v>
      </c>
      <c r="H1145" s="15">
        <v>39814</v>
      </c>
      <c r="I1145" s="14" t="s">
        <v>70</v>
      </c>
      <c r="J1145" s="14" t="s">
        <v>182</v>
      </c>
      <c r="K1145" s="14" t="s">
        <v>328</v>
      </c>
      <c r="L1145" s="14" t="s">
        <v>174</v>
      </c>
      <c r="M1145" s="14" t="s">
        <v>175</v>
      </c>
      <c r="N1145" s="14" t="s">
        <v>176</v>
      </c>
      <c r="O1145" s="15">
        <v>41974</v>
      </c>
      <c r="P1145" s="13">
        <v>201412</v>
      </c>
      <c r="Q1145" s="13">
        <v>-1</v>
      </c>
      <c r="R1145" s="16">
        <v>-370391.94</v>
      </c>
    </row>
    <row r="1146" spans="1:18" x14ac:dyDescent="0.25">
      <c r="A1146" s="13">
        <v>100512338</v>
      </c>
      <c r="B1146" s="14" t="s">
        <v>79</v>
      </c>
      <c r="C1146" s="14" t="s">
        <v>426</v>
      </c>
      <c r="D1146" s="14" t="s">
        <v>169</v>
      </c>
      <c r="E1146" s="14" t="s">
        <v>170</v>
      </c>
      <c r="F1146" s="14" t="s">
        <v>652</v>
      </c>
      <c r="G1146" s="15">
        <v>40238</v>
      </c>
      <c r="H1146" s="15">
        <v>40238</v>
      </c>
      <c r="I1146" s="14" t="s">
        <v>111</v>
      </c>
      <c r="J1146" s="14" t="s">
        <v>182</v>
      </c>
      <c r="K1146" s="14" t="s">
        <v>574</v>
      </c>
      <c r="L1146" s="14" t="s">
        <v>174</v>
      </c>
      <c r="M1146" s="14" t="s">
        <v>175</v>
      </c>
      <c r="N1146" s="14" t="s">
        <v>176</v>
      </c>
      <c r="O1146" s="15">
        <v>41974</v>
      </c>
      <c r="P1146" s="13">
        <v>201412</v>
      </c>
      <c r="Q1146" s="13">
        <v>-1</v>
      </c>
      <c r="R1146" s="16">
        <v>-266734.88</v>
      </c>
    </row>
    <row r="1147" spans="1:18" x14ac:dyDescent="0.25">
      <c r="A1147" s="13">
        <v>100512376</v>
      </c>
      <c r="B1147" s="14" t="s">
        <v>79</v>
      </c>
      <c r="C1147" s="14" t="s">
        <v>426</v>
      </c>
      <c r="D1147" s="14" t="s">
        <v>169</v>
      </c>
      <c r="E1147" s="14" t="s">
        <v>170</v>
      </c>
      <c r="F1147" s="14" t="s">
        <v>652</v>
      </c>
      <c r="G1147" s="15">
        <v>40238</v>
      </c>
      <c r="H1147" s="15">
        <v>40238</v>
      </c>
      <c r="I1147" s="14" t="s">
        <v>111</v>
      </c>
      <c r="J1147" s="14" t="s">
        <v>182</v>
      </c>
      <c r="K1147" s="14" t="s">
        <v>570</v>
      </c>
      <c r="L1147" s="14" t="s">
        <v>174</v>
      </c>
      <c r="M1147" s="14" t="s">
        <v>175</v>
      </c>
      <c r="N1147" s="14" t="s">
        <v>176</v>
      </c>
      <c r="O1147" s="15">
        <v>41974</v>
      </c>
      <c r="P1147" s="13">
        <v>201412</v>
      </c>
      <c r="Q1147" s="13">
        <v>-1</v>
      </c>
      <c r="R1147" s="16">
        <v>-231057.5</v>
      </c>
    </row>
    <row r="1148" spans="1:18" x14ac:dyDescent="0.25">
      <c r="A1148" s="13">
        <v>100512446</v>
      </c>
      <c r="B1148" s="14" t="s">
        <v>79</v>
      </c>
      <c r="C1148" s="14" t="s">
        <v>426</v>
      </c>
      <c r="D1148" s="14" t="s">
        <v>169</v>
      </c>
      <c r="E1148" s="14" t="s">
        <v>170</v>
      </c>
      <c r="F1148" s="14" t="s">
        <v>652</v>
      </c>
      <c r="G1148" s="15">
        <v>40269</v>
      </c>
      <c r="H1148" s="15">
        <v>40269</v>
      </c>
      <c r="I1148" s="14" t="s">
        <v>111</v>
      </c>
      <c r="J1148" s="14" t="s">
        <v>182</v>
      </c>
      <c r="K1148" s="14" t="s">
        <v>645</v>
      </c>
      <c r="L1148" s="14" t="s">
        <v>174</v>
      </c>
      <c r="M1148" s="14" t="s">
        <v>175</v>
      </c>
      <c r="N1148" s="14" t="s">
        <v>176</v>
      </c>
      <c r="O1148" s="15">
        <v>41974</v>
      </c>
      <c r="P1148" s="13">
        <v>201412</v>
      </c>
      <c r="Q1148" s="13">
        <v>-1</v>
      </c>
      <c r="R1148" s="16">
        <v>-140322.04999999999</v>
      </c>
    </row>
    <row r="1149" spans="1:18" x14ac:dyDescent="0.25">
      <c r="A1149" s="13">
        <v>100512568</v>
      </c>
      <c r="B1149" s="14" t="s">
        <v>79</v>
      </c>
      <c r="C1149" s="14" t="s">
        <v>426</v>
      </c>
      <c r="D1149" s="14" t="s">
        <v>169</v>
      </c>
      <c r="E1149" s="14" t="s">
        <v>170</v>
      </c>
      <c r="F1149" s="14" t="s">
        <v>652</v>
      </c>
      <c r="G1149" s="15">
        <v>40238</v>
      </c>
      <c r="H1149" s="15">
        <v>40238</v>
      </c>
      <c r="I1149" s="14" t="s">
        <v>111</v>
      </c>
      <c r="J1149" s="14" t="s">
        <v>182</v>
      </c>
      <c r="K1149" s="14" t="s">
        <v>643</v>
      </c>
      <c r="L1149" s="14" t="s">
        <v>174</v>
      </c>
      <c r="M1149" s="14" t="s">
        <v>175</v>
      </c>
      <c r="N1149" s="14" t="s">
        <v>176</v>
      </c>
      <c r="O1149" s="15">
        <v>41974</v>
      </c>
      <c r="P1149" s="13">
        <v>201412</v>
      </c>
      <c r="Q1149" s="13">
        <v>-1</v>
      </c>
      <c r="R1149" s="16">
        <v>-45709.39</v>
      </c>
    </row>
    <row r="1150" spans="1:18" x14ac:dyDescent="0.25">
      <c r="A1150" s="13">
        <v>100512577</v>
      </c>
      <c r="B1150" s="14" t="s">
        <v>32</v>
      </c>
      <c r="C1150" s="14" t="s">
        <v>180</v>
      </c>
      <c r="D1150" s="14" t="s">
        <v>169</v>
      </c>
      <c r="E1150" s="14" t="s">
        <v>170</v>
      </c>
      <c r="F1150" s="14" t="s">
        <v>551</v>
      </c>
      <c r="G1150" s="15">
        <v>40087</v>
      </c>
      <c r="H1150" s="15">
        <v>39814</v>
      </c>
      <c r="I1150" s="14" t="s">
        <v>50</v>
      </c>
      <c r="J1150" s="14" t="s">
        <v>182</v>
      </c>
      <c r="K1150" s="14" t="s">
        <v>638</v>
      </c>
      <c r="L1150" s="14" t="s">
        <v>174</v>
      </c>
      <c r="M1150" s="14" t="s">
        <v>175</v>
      </c>
      <c r="N1150" s="14" t="s">
        <v>176</v>
      </c>
      <c r="O1150" s="15">
        <v>41974</v>
      </c>
      <c r="P1150" s="13">
        <v>201412</v>
      </c>
      <c r="Q1150" s="13">
        <v>-1</v>
      </c>
      <c r="R1150" s="16">
        <v>-43919.91</v>
      </c>
    </row>
    <row r="1151" spans="1:18" x14ac:dyDescent="0.25">
      <c r="A1151" s="13">
        <v>100512652</v>
      </c>
      <c r="B1151" s="14" t="s">
        <v>79</v>
      </c>
      <c r="C1151" s="14" t="s">
        <v>426</v>
      </c>
      <c r="D1151" s="14" t="s">
        <v>169</v>
      </c>
      <c r="E1151" s="14" t="s">
        <v>170</v>
      </c>
      <c r="F1151" s="14" t="s">
        <v>551</v>
      </c>
      <c r="G1151" s="15">
        <v>40118</v>
      </c>
      <c r="H1151" s="15">
        <v>40148</v>
      </c>
      <c r="I1151" s="14" t="s">
        <v>111</v>
      </c>
      <c r="J1151" s="14" t="s">
        <v>182</v>
      </c>
      <c r="K1151" s="14" t="s">
        <v>335</v>
      </c>
      <c r="L1151" s="14" t="s">
        <v>174</v>
      </c>
      <c r="M1151" s="14" t="s">
        <v>175</v>
      </c>
      <c r="N1151" s="14" t="s">
        <v>176</v>
      </c>
      <c r="O1151" s="15">
        <v>41974</v>
      </c>
      <c r="P1151" s="13">
        <v>201412</v>
      </c>
      <c r="Q1151" s="13">
        <v>-1</v>
      </c>
      <c r="R1151" s="16">
        <v>-22288.35</v>
      </c>
    </row>
    <row r="1152" spans="1:18" x14ac:dyDescent="0.25">
      <c r="A1152" s="13">
        <v>100512684</v>
      </c>
      <c r="B1152" s="14" t="s">
        <v>79</v>
      </c>
      <c r="C1152" s="14" t="s">
        <v>168</v>
      </c>
      <c r="D1152" s="14" t="s">
        <v>169</v>
      </c>
      <c r="E1152" s="14" t="s">
        <v>170</v>
      </c>
      <c r="F1152" s="14" t="s">
        <v>551</v>
      </c>
      <c r="G1152" s="15">
        <v>40026</v>
      </c>
      <c r="H1152" s="15">
        <v>39814</v>
      </c>
      <c r="I1152" s="14" t="s">
        <v>105</v>
      </c>
      <c r="J1152" s="14" t="s">
        <v>178</v>
      </c>
      <c r="K1152" s="14" t="s">
        <v>660</v>
      </c>
      <c r="L1152" s="14" t="s">
        <v>174</v>
      </c>
      <c r="M1152" s="14" t="s">
        <v>175</v>
      </c>
      <c r="N1152" s="14" t="s">
        <v>176</v>
      </c>
      <c r="O1152" s="15">
        <v>41974</v>
      </c>
      <c r="P1152" s="13">
        <v>201412</v>
      </c>
      <c r="Q1152" s="13">
        <v>0</v>
      </c>
      <c r="R1152" s="16">
        <v>-18725.78</v>
      </c>
    </row>
    <row r="1153" spans="1:18" x14ac:dyDescent="0.25">
      <c r="A1153" s="13">
        <v>100512699</v>
      </c>
      <c r="B1153" s="14" t="s">
        <v>79</v>
      </c>
      <c r="C1153" s="14" t="s">
        <v>168</v>
      </c>
      <c r="D1153" s="14" t="s">
        <v>169</v>
      </c>
      <c r="E1153" s="14" t="s">
        <v>170</v>
      </c>
      <c r="F1153" s="14" t="s">
        <v>551</v>
      </c>
      <c r="G1153" s="15">
        <v>40148</v>
      </c>
      <c r="H1153" s="15">
        <v>40148</v>
      </c>
      <c r="I1153" s="14" t="s">
        <v>111</v>
      </c>
      <c r="J1153" s="14" t="s">
        <v>182</v>
      </c>
      <c r="K1153" s="14" t="s">
        <v>654</v>
      </c>
      <c r="L1153" s="14" t="s">
        <v>174</v>
      </c>
      <c r="M1153" s="14" t="s">
        <v>175</v>
      </c>
      <c r="N1153" s="14" t="s">
        <v>176</v>
      </c>
      <c r="O1153" s="15">
        <v>41974</v>
      </c>
      <c r="P1153" s="13">
        <v>201412</v>
      </c>
      <c r="Q1153" s="13">
        <v>0</v>
      </c>
      <c r="R1153" s="16">
        <v>-14839.01</v>
      </c>
    </row>
    <row r="1154" spans="1:18" x14ac:dyDescent="0.25">
      <c r="A1154" s="13">
        <v>100512728</v>
      </c>
      <c r="B1154" s="14" t="s">
        <v>79</v>
      </c>
      <c r="C1154" s="14" t="s">
        <v>168</v>
      </c>
      <c r="D1154" s="14" t="s">
        <v>169</v>
      </c>
      <c r="E1154" s="14" t="s">
        <v>170</v>
      </c>
      <c r="F1154" s="14" t="s">
        <v>652</v>
      </c>
      <c r="G1154" s="15">
        <v>40179</v>
      </c>
      <c r="H1154" s="15">
        <v>40179</v>
      </c>
      <c r="I1154" s="14" t="s">
        <v>99</v>
      </c>
      <c r="J1154" s="14" t="s">
        <v>172</v>
      </c>
      <c r="K1154" s="14" t="s">
        <v>255</v>
      </c>
      <c r="L1154" s="14" t="s">
        <v>174</v>
      </c>
      <c r="M1154" s="14" t="s">
        <v>175</v>
      </c>
      <c r="N1154" s="14" t="s">
        <v>176</v>
      </c>
      <c r="O1154" s="15">
        <v>41974</v>
      </c>
      <c r="P1154" s="13">
        <v>201412</v>
      </c>
      <c r="Q1154" s="13">
        <v>-1</v>
      </c>
      <c r="R1154" s="16">
        <v>-10260.65</v>
      </c>
    </row>
    <row r="1155" spans="1:18" x14ac:dyDescent="0.25">
      <c r="A1155" s="13">
        <v>100512739</v>
      </c>
      <c r="B1155" s="14" t="s">
        <v>79</v>
      </c>
      <c r="C1155" s="14" t="s">
        <v>168</v>
      </c>
      <c r="D1155" s="14" t="s">
        <v>169</v>
      </c>
      <c r="E1155" s="14" t="s">
        <v>170</v>
      </c>
      <c r="F1155" s="14" t="s">
        <v>551</v>
      </c>
      <c r="G1155" s="15">
        <v>40118</v>
      </c>
      <c r="H1155" s="15">
        <v>39814</v>
      </c>
      <c r="I1155" s="14" t="s">
        <v>99</v>
      </c>
      <c r="J1155" s="14" t="s">
        <v>172</v>
      </c>
      <c r="K1155" s="14" t="s">
        <v>661</v>
      </c>
      <c r="L1155" s="14" t="s">
        <v>174</v>
      </c>
      <c r="M1155" s="14" t="s">
        <v>175</v>
      </c>
      <c r="N1155" s="14" t="s">
        <v>176</v>
      </c>
      <c r="O1155" s="15">
        <v>41974</v>
      </c>
      <c r="P1155" s="13">
        <v>201412</v>
      </c>
      <c r="Q1155" s="13">
        <v>-2</v>
      </c>
      <c r="R1155" s="16">
        <v>-8537.7099999999991</v>
      </c>
    </row>
    <row r="1156" spans="1:18" x14ac:dyDescent="0.25">
      <c r="A1156" s="13">
        <v>100512752</v>
      </c>
      <c r="B1156" s="14" t="s">
        <v>79</v>
      </c>
      <c r="C1156" s="14" t="s">
        <v>168</v>
      </c>
      <c r="D1156" s="14" t="s">
        <v>169</v>
      </c>
      <c r="E1156" s="14" t="s">
        <v>170</v>
      </c>
      <c r="F1156" s="14" t="s">
        <v>652</v>
      </c>
      <c r="G1156" s="15">
        <v>40210</v>
      </c>
      <c r="H1156" s="15">
        <v>40179</v>
      </c>
      <c r="I1156" s="14" t="s">
        <v>99</v>
      </c>
      <c r="J1156" s="14" t="s">
        <v>172</v>
      </c>
      <c r="K1156" s="14" t="s">
        <v>662</v>
      </c>
      <c r="L1156" s="14" t="s">
        <v>174</v>
      </c>
      <c r="M1156" s="14" t="s">
        <v>175</v>
      </c>
      <c r="N1156" s="14" t="s">
        <v>176</v>
      </c>
      <c r="O1156" s="15">
        <v>41974</v>
      </c>
      <c r="P1156" s="13">
        <v>201412</v>
      </c>
      <c r="Q1156" s="13">
        <v>-1</v>
      </c>
      <c r="R1156" s="16">
        <v>-6158.37</v>
      </c>
    </row>
    <row r="1157" spans="1:18" x14ac:dyDescent="0.25">
      <c r="A1157" s="13">
        <v>100651684</v>
      </c>
      <c r="B1157" s="14" t="s">
        <v>79</v>
      </c>
      <c r="C1157" s="14" t="s">
        <v>426</v>
      </c>
      <c r="D1157" s="14" t="s">
        <v>169</v>
      </c>
      <c r="E1157" s="14" t="s">
        <v>170</v>
      </c>
      <c r="F1157" s="14" t="s">
        <v>652</v>
      </c>
      <c r="G1157" s="15">
        <v>40360</v>
      </c>
      <c r="H1157" s="15">
        <v>40391</v>
      </c>
      <c r="I1157" s="14" t="s">
        <v>111</v>
      </c>
      <c r="J1157" s="14" t="s">
        <v>182</v>
      </c>
      <c r="K1157" s="14" t="s">
        <v>548</v>
      </c>
      <c r="L1157" s="14" t="s">
        <v>174</v>
      </c>
      <c r="M1157" s="14" t="s">
        <v>175</v>
      </c>
      <c r="N1157" s="14" t="s">
        <v>176</v>
      </c>
      <c r="O1157" s="15">
        <v>41974</v>
      </c>
      <c r="P1157" s="13">
        <v>201412</v>
      </c>
      <c r="Q1157" s="13">
        <v>-1</v>
      </c>
      <c r="R1157" s="16">
        <v>-41499.53</v>
      </c>
    </row>
    <row r="1158" spans="1:18" x14ac:dyDescent="0.25">
      <c r="A1158" s="13">
        <v>100651692</v>
      </c>
      <c r="B1158" s="14" t="s">
        <v>79</v>
      </c>
      <c r="C1158" s="14" t="s">
        <v>426</v>
      </c>
      <c r="D1158" s="14" t="s">
        <v>169</v>
      </c>
      <c r="E1158" s="14" t="s">
        <v>170</v>
      </c>
      <c r="F1158" s="14" t="s">
        <v>652</v>
      </c>
      <c r="G1158" s="15">
        <v>40360</v>
      </c>
      <c r="H1158" s="15">
        <v>40391</v>
      </c>
      <c r="I1158" s="14" t="s">
        <v>111</v>
      </c>
      <c r="J1158" s="14" t="s">
        <v>182</v>
      </c>
      <c r="K1158" s="14" t="s">
        <v>548</v>
      </c>
      <c r="L1158" s="14" t="s">
        <v>174</v>
      </c>
      <c r="M1158" s="14" t="s">
        <v>175</v>
      </c>
      <c r="N1158" s="14" t="s">
        <v>176</v>
      </c>
      <c r="O1158" s="15">
        <v>41974</v>
      </c>
      <c r="P1158" s="13">
        <v>201412</v>
      </c>
      <c r="Q1158" s="13">
        <v>-1</v>
      </c>
      <c r="R1158" s="16">
        <v>-36913.760000000002</v>
      </c>
    </row>
    <row r="1159" spans="1:18" x14ac:dyDescent="0.25">
      <c r="A1159" s="13">
        <v>100651693</v>
      </c>
      <c r="B1159" s="14" t="s">
        <v>79</v>
      </c>
      <c r="C1159" s="14" t="s">
        <v>426</v>
      </c>
      <c r="D1159" s="14" t="s">
        <v>169</v>
      </c>
      <c r="E1159" s="14" t="s">
        <v>170</v>
      </c>
      <c r="F1159" s="14" t="s">
        <v>652</v>
      </c>
      <c r="G1159" s="15">
        <v>40360</v>
      </c>
      <c r="H1159" s="15">
        <v>40391</v>
      </c>
      <c r="I1159" s="14" t="s">
        <v>111</v>
      </c>
      <c r="J1159" s="14" t="s">
        <v>182</v>
      </c>
      <c r="K1159" s="14" t="s">
        <v>548</v>
      </c>
      <c r="L1159" s="14" t="s">
        <v>174</v>
      </c>
      <c r="M1159" s="14" t="s">
        <v>175</v>
      </c>
      <c r="N1159" s="14" t="s">
        <v>176</v>
      </c>
      <c r="O1159" s="15">
        <v>41974</v>
      </c>
      <c r="P1159" s="13">
        <v>201412</v>
      </c>
      <c r="Q1159" s="13">
        <v>-1</v>
      </c>
      <c r="R1159" s="16">
        <v>-51562.15</v>
      </c>
    </row>
    <row r="1160" spans="1:18" x14ac:dyDescent="0.25">
      <c r="A1160" s="13">
        <v>100651694</v>
      </c>
      <c r="B1160" s="14" t="s">
        <v>79</v>
      </c>
      <c r="C1160" s="14" t="s">
        <v>426</v>
      </c>
      <c r="D1160" s="14" t="s">
        <v>169</v>
      </c>
      <c r="E1160" s="14" t="s">
        <v>170</v>
      </c>
      <c r="F1160" s="14" t="s">
        <v>652</v>
      </c>
      <c r="G1160" s="15">
        <v>40360</v>
      </c>
      <c r="H1160" s="15">
        <v>40391</v>
      </c>
      <c r="I1160" s="14" t="s">
        <v>111</v>
      </c>
      <c r="J1160" s="14" t="s">
        <v>182</v>
      </c>
      <c r="K1160" s="14" t="s">
        <v>548</v>
      </c>
      <c r="L1160" s="14" t="s">
        <v>174</v>
      </c>
      <c r="M1160" s="14" t="s">
        <v>175</v>
      </c>
      <c r="N1160" s="14" t="s">
        <v>176</v>
      </c>
      <c r="O1160" s="15">
        <v>41974</v>
      </c>
      <c r="P1160" s="13">
        <v>201412</v>
      </c>
      <c r="Q1160" s="13">
        <v>-1</v>
      </c>
      <c r="R1160" s="16">
        <v>-42522.37</v>
      </c>
    </row>
    <row r="1161" spans="1:18" x14ac:dyDescent="0.25">
      <c r="A1161" s="13">
        <v>100757931</v>
      </c>
      <c r="B1161" s="14" t="s">
        <v>61</v>
      </c>
      <c r="C1161" s="14" t="s">
        <v>186</v>
      </c>
      <c r="D1161" s="14" t="s">
        <v>169</v>
      </c>
      <c r="E1161" s="14" t="s">
        <v>559</v>
      </c>
      <c r="F1161" s="14" t="s">
        <v>551</v>
      </c>
      <c r="G1161" s="15">
        <v>40148</v>
      </c>
      <c r="H1161" s="15">
        <v>39814</v>
      </c>
      <c r="I1161" s="14" t="s">
        <v>71</v>
      </c>
      <c r="J1161" s="14" t="s">
        <v>182</v>
      </c>
      <c r="K1161" s="14" t="s">
        <v>332</v>
      </c>
      <c r="L1161" s="14" t="s">
        <v>174</v>
      </c>
      <c r="M1161" s="14" t="s">
        <v>175</v>
      </c>
      <c r="N1161" s="14" t="s">
        <v>176</v>
      </c>
      <c r="O1161" s="15">
        <v>41974</v>
      </c>
      <c r="P1161" s="13">
        <v>201412</v>
      </c>
      <c r="Q1161" s="13">
        <v>-1</v>
      </c>
      <c r="R1161" s="16">
        <v>-1211.7</v>
      </c>
    </row>
    <row r="1162" spans="1:18" x14ac:dyDescent="0.25">
      <c r="A1162" s="13">
        <v>100757940</v>
      </c>
      <c r="B1162" s="14" t="s">
        <v>32</v>
      </c>
      <c r="C1162" s="14" t="s">
        <v>180</v>
      </c>
      <c r="D1162" s="14" t="s">
        <v>169</v>
      </c>
      <c r="E1162" s="14" t="s">
        <v>559</v>
      </c>
      <c r="F1162" s="14" t="s">
        <v>551</v>
      </c>
      <c r="G1162" s="15">
        <v>40148</v>
      </c>
      <c r="H1162" s="15">
        <v>39814</v>
      </c>
      <c r="I1162" s="14" t="s">
        <v>51</v>
      </c>
      <c r="J1162" s="14" t="s">
        <v>182</v>
      </c>
      <c r="K1162" s="14" t="s">
        <v>332</v>
      </c>
      <c r="L1162" s="14" t="s">
        <v>174</v>
      </c>
      <c r="M1162" s="14" t="s">
        <v>175</v>
      </c>
      <c r="N1162" s="14" t="s">
        <v>176</v>
      </c>
      <c r="O1162" s="15">
        <v>41974</v>
      </c>
      <c r="P1162" s="13">
        <v>201412</v>
      </c>
      <c r="Q1162" s="13">
        <v>-1</v>
      </c>
      <c r="R1162" s="16">
        <v>-1211.7</v>
      </c>
    </row>
    <row r="1163" spans="1:18" x14ac:dyDescent="0.25">
      <c r="A1163" s="13">
        <v>100905846</v>
      </c>
      <c r="B1163" s="14" t="s">
        <v>32</v>
      </c>
      <c r="C1163" s="14" t="s">
        <v>180</v>
      </c>
      <c r="D1163" s="14" t="s">
        <v>169</v>
      </c>
      <c r="E1163" s="14" t="s">
        <v>170</v>
      </c>
      <c r="F1163" s="14" t="s">
        <v>551</v>
      </c>
      <c r="G1163" s="15">
        <v>40087</v>
      </c>
      <c r="H1163" s="15">
        <v>40087</v>
      </c>
      <c r="I1163" s="14" t="s">
        <v>50</v>
      </c>
      <c r="J1163" s="14" t="s">
        <v>182</v>
      </c>
      <c r="K1163" s="14" t="s">
        <v>623</v>
      </c>
      <c r="L1163" s="14" t="s">
        <v>174</v>
      </c>
      <c r="M1163" s="14" t="s">
        <v>175</v>
      </c>
      <c r="N1163" s="14" t="s">
        <v>176</v>
      </c>
      <c r="O1163" s="15">
        <v>41974</v>
      </c>
      <c r="P1163" s="13">
        <v>201412</v>
      </c>
      <c r="Q1163" s="13">
        <v>-1</v>
      </c>
      <c r="R1163" s="16">
        <v>-21068</v>
      </c>
    </row>
    <row r="1164" spans="1:18" x14ac:dyDescent="0.25">
      <c r="A1164" s="13">
        <v>100905848</v>
      </c>
      <c r="B1164" s="14" t="s">
        <v>32</v>
      </c>
      <c r="C1164" s="14" t="s">
        <v>180</v>
      </c>
      <c r="D1164" s="14" t="s">
        <v>169</v>
      </c>
      <c r="E1164" s="14" t="s">
        <v>170</v>
      </c>
      <c r="F1164" s="14" t="s">
        <v>551</v>
      </c>
      <c r="G1164" s="15">
        <v>40087</v>
      </c>
      <c r="H1164" s="15">
        <v>40087</v>
      </c>
      <c r="I1164" s="14" t="s">
        <v>50</v>
      </c>
      <c r="J1164" s="14" t="s">
        <v>182</v>
      </c>
      <c r="K1164" s="14" t="s">
        <v>651</v>
      </c>
      <c r="L1164" s="14" t="s">
        <v>174</v>
      </c>
      <c r="M1164" s="14" t="s">
        <v>175</v>
      </c>
      <c r="N1164" s="14" t="s">
        <v>176</v>
      </c>
      <c r="O1164" s="15">
        <v>41974</v>
      </c>
      <c r="P1164" s="13">
        <v>201412</v>
      </c>
      <c r="Q1164" s="13">
        <v>-1</v>
      </c>
      <c r="R1164" s="16">
        <v>-10505.67</v>
      </c>
    </row>
    <row r="1165" spans="1:18" x14ac:dyDescent="0.25">
      <c r="A1165" s="13">
        <v>100905849</v>
      </c>
      <c r="B1165" s="14" t="s">
        <v>32</v>
      </c>
      <c r="C1165" s="14" t="s">
        <v>180</v>
      </c>
      <c r="D1165" s="14" t="s">
        <v>169</v>
      </c>
      <c r="E1165" s="14" t="s">
        <v>170</v>
      </c>
      <c r="F1165" s="14" t="s">
        <v>551</v>
      </c>
      <c r="G1165" s="15">
        <v>40087</v>
      </c>
      <c r="H1165" s="15">
        <v>40087</v>
      </c>
      <c r="I1165" s="14" t="s">
        <v>50</v>
      </c>
      <c r="J1165" s="14" t="s">
        <v>182</v>
      </c>
      <c r="K1165" s="14" t="s">
        <v>651</v>
      </c>
      <c r="L1165" s="14" t="s">
        <v>174</v>
      </c>
      <c r="M1165" s="14" t="s">
        <v>175</v>
      </c>
      <c r="N1165" s="14" t="s">
        <v>176</v>
      </c>
      <c r="O1165" s="15">
        <v>41974</v>
      </c>
      <c r="P1165" s="13">
        <v>201412</v>
      </c>
      <c r="Q1165" s="13">
        <v>-1</v>
      </c>
      <c r="R1165" s="16">
        <v>-10505.67</v>
      </c>
    </row>
    <row r="1166" spans="1:18" x14ac:dyDescent="0.25">
      <c r="A1166" s="13">
        <v>100905850</v>
      </c>
      <c r="B1166" s="14" t="s">
        <v>32</v>
      </c>
      <c r="C1166" s="14" t="s">
        <v>180</v>
      </c>
      <c r="D1166" s="14" t="s">
        <v>169</v>
      </c>
      <c r="E1166" s="14" t="s">
        <v>170</v>
      </c>
      <c r="F1166" s="14" t="s">
        <v>551</v>
      </c>
      <c r="G1166" s="15">
        <v>40087</v>
      </c>
      <c r="H1166" s="15">
        <v>40087</v>
      </c>
      <c r="I1166" s="14" t="s">
        <v>50</v>
      </c>
      <c r="J1166" s="14" t="s">
        <v>182</v>
      </c>
      <c r="K1166" s="14" t="s">
        <v>651</v>
      </c>
      <c r="L1166" s="14" t="s">
        <v>174</v>
      </c>
      <c r="M1166" s="14" t="s">
        <v>175</v>
      </c>
      <c r="N1166" s="14" t="s">
        <v>176</v>
      </c>
      <c r="O1166" s="15">
        <v>41974</v>
      </c>
      <c r="P1166" s="13">
        <v>201412</v>
      </c>
      <c r="Q1166" s="13">
        <v>-1</v>
      </c>
      <c r="R1166" s="16">
        <v>-10505.67</v>
      </c>
    </row>
    <row r="1167" spans="1:18" x14ac:dyDescent="0.25">
      <c r="A1167" s="13">
        <v>101235731</v>
      </c>
      <c r="B1167" s="14" t="s">
        <v>61</v>
      </c>
      <c r="C1167" s="14" t="s">
        <v>186</v>
      </c>
      <c r="D1167" s="14" t="s">
        <v>169</v>
      </c>
      <c r="E1167" s="14" t="s">
        <v>170</v>
      </c>
      <c r="F1167" s="14" t="s">
        <v>546</v>
      </c>
      <c r="G1167" s="15">
        <v>38961</v>
      </c>
      <c r="H1167" s="15">
        <v>38961</v>
      </c>
      <c r="I1167" s="14" t="s">
        <v>70</v>
      </c>
      <c r="J1167" s="14" t="s">
        <v>182</v>
      </c>
      <c r="K1167" s="14" t="s">
        <v>548</v>
      </c>
      <c r="L1167" s="14" t="s">
        <v>174</v>
      </c>
      <c r="M1167" s="14" t="s">
        <v>175</v>
      </c>
      <c r="N1167" s="14" t="s">
        <v>176</v>
      </c>
      <c r="O1167" s="15">
        <v>41974</v>
      </c>
      <c r="P1167" s="13">
        <v>201412</v>
      </c>
      <c r="Q1167" s="13">
        <v>-1</v>
      </c>
      <c r="R1167" s="16">
        <v>-17585.66</v>
      </c>
    </row>
    <row r="1168" spans="1:18" x14ac:dyDescent="0.25">
      <c r="A1168" s="13">
        <v>101235734</v>
      </c>
      <c r="B1168" s="14" t="s">
        <v>61</v>
      </c>
      <c r="C1168" s="14" t="s">
        <v>186</v>
      </c>
      <c r="D1168" s="14" t="s">
        <v>169</v>
      </c>
      <c r="E1168" s="14" t="s">
        <v>170</v>
      </c>
      <c r="F1168" s="14" t="s">
        <v>546</v>
      </c>
      <c r="G1168" s="15">
        <v>38961</v>
      </c>
      <c r="H1168" s="15">
        <v>38961</v>
      </c>
      <c r="I1168" s="14" t="s">
        <v>70</v>
      </c>
      <c r="J1168" s="14" t="s">
        <v>182</v>
      </c>
      <c r="K1168" s="14" t="s">
        <v>548</v>
      </c>
      <c r="L1168" s="14" t="s">
        <v>174</v>
      </c>
      <c r="M1168" s="14" t="s">
        <v>175</v>
      </c>
      <c r="N1168" s="14" t="s">
        <v>176</v>
      </c>
      <c r="O1168" s="15">
        <v>41974</v>
      </c>
      <c r="P1168" s="13">
        <v>201412</v>
      </c>
      <c r="Q1168" s="13">
        <v>-1</v>
      </c>
      <c r="R1168" s="16">
        <v>-17585.66</v>
      </c>
    </row>
    <row r="1169" spans="1:18" x14ac:dyDescent="0.25">
      <c r="A1169" s="13">
        <v>101235737</v>
      </c>
      <c r="B1169" s="14" t="s">
        <v>61</v>
      </c>
      <c r="C1169" s="14" t="s">
        <v>186</v>
      </c>
      <c r="D1169" s="14" t="s">
        <v>169</v>
      </c>
      <c r="E1169" s="14" t="s">
        <v>170</v>
      </c>
      <c r="F1169" s="14" t="s">
        <v>546</v>
      </c>
      <c r="G1169" s="15">
        <v>38961</v>
      </c>
      <c r="H1169" s="15">
        <v>38961</v>
      </c>
      <c r="I1169" s="14" t="s">
        <v>70</v>
      </c>
      <c r="J1169" s="14" t="s">
        <v>182</v>
      </c>
      <c r="K1169" s="14" t="s">
        <v>548</v>
      </c>
      <c r="L1169" s="14" t="s">
        <v>174</v>
      </c>
      <c r="M1169" s="14" t="s">
        <v>175</v>
      </c>
      <c r="N1169" s="14" t="s">
        <v>176</v>
      </c>
      <c r="O1169" s="15">
        <v>41974</v>
      </c>
      <c r="P1169" s="13">
        <v>201412</v>
      </c>
      <c r="Q1169" s="13">
        <v>-1</v>
      </c>
      <c r="R1169" s="16">
        <v>-17585.66</v>
      </c>
    </row>
    <row r="1170" spans="1:18" x14ac:dyDescent="0.25">
      <c r="A1170" s="13">
        <v>101235740</v>
      </c>
      <c r="B1170" s="14" t="s">
        <v>61</v>
      </c>
      <c r="C1170" s="14" t="s">
        <v>186</v>
      </c>
      <c r="D1170" s="14" t="s">
        <v>169</v>
      </c>
      <c r="E1170" s="14" t="s">
        <v>170</v>
      </c>
      <c r="F1170" s="14" t="s">
        <v>546</v>
      </c>
      <c r="G1170" s="15">
        <v>38961</v>
      </c>
      <c r="H1170" s="15">
        <v>38961</v>
      </c>
      <c r="I1170" s="14" t="s">
        <v>70</v>
      </c>
      <c r="J1170" s="14" t="s">
        <v>182</v>
      </c>
      <c r="K1170" s="14" t="s">
        <v>548</v>
      </c>
      <c r="L1170" s="14" t="s">
        <v>174</v>
      </c>
      <c r="M1170" s="14" t="s">
        <v>175</v>
      </c>
      <c r="N1170" s="14" t="s">
        <v>176</v>
      </c>
      <c r="O1170" s="15">
        <v>41974</v>
      </c>
      <c r="P1170" s="13">
        <v>201412</v>
      </c>
      <c r="Q1170" s="13">
        <v>-1</v>
      </c>
      <c r="R1170" s="16">
        <v>-17585.66</v>
      </c>
    </row>
    <row r="1171" spans="1:18" x14ac:dyDescent="0.25">
      <c r="A1171" s="13">
        <v>101235743</v>
      </c>
      <c r="B1171" s="14" t="s">
        <v>61</v>
      </c>
      <c r="C1171" s="14" t="s">
        <v>186</v>
      </c>
      <c r="D1171" s="14" t="s">
        <v>169</v>
      </c>
      <c r="E1171" s="14" t="s">
        <v>170</v>
      </c>
      <c r="F1171" s="14" t="s">
        <v>546</v>
      </c>
      <c r="G1171" s="15">
        <v>38961</v>
      </c>
      <c r="H1171" s="15">
        <v>38961</v>
      </c>
      <c r="I1171" s="14" t="s">
        <v>70</v>
      </c>
      <c r="J1171" s="14" t="s">
        <v>182</v>
      </c>
      <c r="K1171" s="14" t="s">
        <v>548</v>
      </c>
      <c r="L1171" s="14" t="s">
        <v>174</v>
      </c>
      <c r="M1171" s="14" t="s">
        <v>175</v>
      </c>
      <c r="N1171" s="14" t="s">
        <v>176</v>
      </c>
      <c r="O1171" s="15">
        <v>41974</v>
      </c>
      <c r="P1171" s="13">
        <v>201412</v>
      </c>
      <c r="Q1171" s="13">
        <v>-1</v>
      </c>
      <c r="R1171" s="16">
        <v>-17585.66</v>
      </c>
    </row>
    <row r="1172" spans="1:18" x14ac:dyDescent="0.25">
      <c r="A1172" s="13">
        <v>101235746</v>
      </c>
      <c r="B1172" s="14" t="s">
        <v>61</v>
      </c>
      <c r="C1172" s="14" t="s">
        <v>186</v>
      </c>
      <c r="D1172" s="14" t="s">
        <v>169</v>
      </c>
      <c r="E1172" s="14" t="s">
        <v>170</v>
      </c>
      <c r="F1172" s="14" t="s">
        <v>619</v>
      </c>
      <c r="G1172" s="15">
        <v>39783</v>
      </c>
      <c r="H1172" s="15">
        <v>39814</v>
      </c>
      <c r="I1172" s="14" t="s">
        <v>70</v>
      </c>
      <c r="J1172" s="14" t="s">
        <v>182</v>
      </c>
      <c r="K1172" s="14" t="s">
        <v>623</v>
      </c>
      <c r="L1172" s="14" t="s">
        <v>174</v>
      </c>
      <c r="M1172" s="14" t="s">
        <v>175</v>
      </c>
      <c r="N1172" s="14" t="s">
        <v>176</v>
      </c>
      <c r="O1172" s="15">
        <v>41974</v>
      </c>
      <c r="P1172" s="13">
        <v>201412</v>
      </c>
      <c r="Q1172" s="13">
        <v>-1</v>
      </c>
      <c r="R1172" s="16">
        <v>-73476</v>
      </c>
    </row>
    <row r="1173" spans="1:18" x14ac:dyDescent="0.25">
      <c r="A1173" s="13">
        <v>101235758</v>
      </c>
      <c r="B1173" s="14" t="s">
        <v>61</v>
      </c>
      <c r="C1173" s="14" t="s">
        <v>186</v>
      </c>
      <c r="D1173" s="14" t="s">
        <v>169</v>
      </c>
      <c r="E1173" s="14" t="s">
        <v>170</v>
      </c>
      <c r="F1173" s="14" t="s">
        <v>551</v>
      </c>
      <c r="G1173" s="15">
        <v>39934</v>
      </c>
      <c r="H1173" s="15">
        <v>39965</v>
      </c>
      <c r="I1173" s="14" t="s">
        <v>70</v>
      </c>
      <c r="J1173" s="14" t="s">
        <v>182</v>
      </c>
      <c r="K1173" s="14" t="s">
        <v>651</v>
      </c>
      <c r="L1173" s="14" t="s">
        <v>174</v>
      </c>
      <c r="M1173" s="14" t="s">
        <v>175</v>
      </c>
      <c r="N1173" s="14" t="s">
        <v>176</v>
      </c>
      <c r="O1173" s="15">
        <v>41974</v>
      </c>
      <c r="P1173" s="13">
        <v>201412</v>
      </c>
      <c r="Q1173" s="13">
        <v>-1</v>
      </c>
      <c r="R1173" s="16">
        <v>-137800</v>
      </c>
    </row>
    <row r="1174" spans="1:18" x14ac:dyDescent="0.25">
      <c r="A1174" s="13">
        <v>101235761</v>
      </c>
      <c r="B1174" s="14" t="s">
        <v>61</v>
      </c>
      <c r="C1174" s="14" t="s">
        <v>186</v>
      </c>
      <c r="D1174" s="14" t="s">
        <v>169</v>
      </c>
      <c r="E1174" s="14" t="s">
        <v>170</v>
      </c>
      <c r="F1174" s="14" t="s">
        <v>551</v>
      </c>
      <c r="G1174" s="15">
        <v>39934</v>
      </c>
      <c r="H1174" s="15">
        <v>39965</v>
      </c>
      <c r="I1174" s="14" t="s">
        <v>70</v>
      </c>
      <c r="J1174" s="14" t="s">
        <v>182</v>
      </c>
      <c r="K1174" s="14" t="s">
        <v>651</v>
      </c>
      <c r="L1174" s="14" t="s">
        <v>174</v>
      </c>
      <c r="M1174" s="14" t="s">
        <v>175</v>
      </c>
      <c r="N1174" s="14" t="s">
        <v>176</v>
      </c>
      <c r="O1174" s="15">
        <v>41974</v>
      </c>
      <c r="P1174" s="13">
        <v>201412</v>
      </c>
      <c r="Q1174" s="13">
        <v>-1</v>
      </c>
      <c r="R1174" s="16">
        <v>-140400</v>
      </c>
    </row>
    <row r="1175" spans="1:18" x14ac:dyDescent="0.25">
      <c r="A1175" s="13">
        <v>101235764</v>
      </c>
      <c r="B1175" s="14" t="s">
        <v>61</v>
      </c>
      <c r="C1175" s="14" t="s">
        <v>186</v>
      </c>
      <c r="D1175" s="14" t="s">
        <v>169</v>
      </c>
      <c r="E1175" s="14" t="s">
        <v>170</v>
      </c>
      <c r="F1175" s="14" t="s">
        <v>551</v>
      </c>
      <c r="G1175" s="15">
        <v>39934</v>
      </c>
      <c r="H1175" s="15">
        <v>39965</v>
      </c>
      <c r="I1175" s="14" t="s">
        <v>70</v>
      </c>
      <c r="J1175" s="14" t="s">
        <v>182</v>
      </c>
      <c r="K1175" s="14" t="s">
        <v>651</v>
      </c>
      <c r="L1175" s="14" t="s">
        <v>174</v>
      </c>
      <c r="M1175" s="14" t="s">
        <v>175</v>
      </c>
      <c r="N1175" s="14" t="s">
        <v>176</v>
      </c>
      <c r="O1175" s="15">
        <v>41974</v>
      </c>
      <c r="P1175" s="13">
        <v>201412</v>
      </c>
      <c r="Q1175" s="13">
        <v>-1</v>
      </c>
      <c r="R1175" s="16">
        <v>-143000</v>
      </c>
    </row>
    <row r="1176" spans="1:18" x14ac:dyDescent="0.25">
      <c r="A1176" s="13">
        <v>101235770</v>
      </c>
      <c r="B1176" s="14" t="s">
        <v>61</v>
      </c>
      <c r="C1176" s="14" t="s">
        <v>186</v>
      </c>
      <c r="D1176" s="14" t="s">
        <v>169</v>
      </c>
      <c r="E1176" s="14" t="s">
        <v>170</v>
      </c>
      <c r="F1176" s="14" t="s">
        <v>546</v>
      </c>
      <c r="G1176" s="15">
        <v>38961</v>
      </c>
      <c r="H1176" s="15">
        <v>38961</v>
      </c>
      <c r="I1176" s="14" t="s">
        <v>70</v>
      </c>
      <c r="J1176" s="14" t="s">
        <v>182</v>
      </c>
      <c r="K1176" s="14" t="s">
        <v>548</v>
      </c>
      <c r="L1176" s="14" t="s">
        <v>174</v>
      </c>
      <c r="M1176" s="14" t="s">
        <v>175</v>
      </c>
      <c r="N1176" s="14" t="s">
        <v>176</v>
      </c>
      <c r="O1176" s="15">
        <v>41974</v>
      </c>
      <c r="P1176" s="13">
        <v>201412</v>
      </c>
      <c r="Q1176" s="13">
        <v>-1</v>
      </c>
      <c r="R1176" s="16">
        <v>-17585.66</v>
      </c>
    </row>
    <row r="1177" spans="1:18" x14ac:dyDescent="0.25">
      <c r="A1177" s="13">
        <v>101235773</v>
      </c>
      <c r="B1177" s="14" t="s">
        <v>61</v>
      </c>
      <c r="C1177" s="14" t="s">
        <v>186</v>
      </c>
      <c r="D1177" s="14" t="s">
        <v>169</v>
      </c>
      <c r="E1177" s="14" t="s">
        <v>170</v>
      </c>
      <c r="F1177" s="14" t="s">
        <v>551</v>
      </c>
      <c r="G1177" s="15">
        <v>40087</v>
      </c>
      <c r="H1177" s="15">
        <v>40087</v>
      </c>
      <c r="I1177" s="14" t="s">
        <v>70</v>
      </c>
      <c r="J1177" s="14" t="s">
        <v>182</v>
      </c>
      <c r="K1177" s="14" t="s">
        <v>569</v>
      </c>
      <c r="L1177" s="14" t="s">
        <v>174</v>
      </c>
      <c r="M1177" s="14" t="s">
        <v>175</v>
      </c>
      <c r="N1177" s="14" t="s">
        <v>176</v>
      </c>
      <c r="O1177" s="15">
        <v>41974</v>
      </c>
      <c r="P1177" s="13">
        <v>201412</v>
      </c>
      <c r="Q1177" s="13">
        <v>-1</v>
      </c>
      <c r="R1177" s="16">
        <v>-617700.80000000005</v>
      </c>
    </row>
    <row r="1178" spans="1:18" x14ac:dyDescent="0.25">
      <c r="A1178" s="13">
        <v>101235776</v>
      </c>
      <c r="B1178" s="14" t="s">
        <v>61</v>
      </c>
      <c r="C1178" s="14" t="s">
        <v>186</v>
      </c>
      <c r="D1178" s="14" t="s">
        <v>169</v>
      </c>
      <c r="E1178" s="14" t="s">
        <v>170</v>
      </c>
      <c r="F1178" s="14" t="s">
        <v>551</v>
      </c>
      <c r="G1178" s="15">
        <v>40148</v>
      </c>
      <c r="H1178" s="15">
        <v>39814</v>
      </c>
      <c r="I1178" s="14" t="s">
        <v>70</v>
      </c>
      <c r="J1178" s="14" t="s">
        <v>182</v>
      </c>
      <c r="K1178" s="14" t="s">
        <v>578</v>
      </c>
      <c r="L1178" s="14" t="s">
        <v>174</v>
      </c>
      <c r="M1178" s="14" t="s">
        <v>175</v>
      </c>
      <c r="N1178" s="14" t="s">
        <v>176</v>
      </c>
      <c r="O1178" s="15">
        <v>41974</v>
      </c>
      <c r="P1178" s="13">
        <v>201412</v>
      </c>
      <c r="Q1178" s="13">
        <v>-2</v>
      </c>
      <c r="R1178" s="16">
        <v>-622839.17000000004</v>
      </c>
    </row>
    <row r="1179" spans="1:18" x14ac:dyDescent="0.25">
      <c r="A1179" s="13">
        <v>101235780</v>
      </c>
      <c r="B1179" s="14" t="s">
        <v>61</v>
      </c>
      <c r="C1179" s="14" t="s">
        <v>186</v>
      </c>
      <c r="D1179" s="14" t="s">
        <v>169</v>
      </c>
      <c r="E1179" s="14" t="s">
        <v>170</v>
      </c>
      <c r="F1179" s="14" t="s">
        <v>551</v>
      </c>
      <c r="G1179" s="15">
        <v>40057</v>
      </c>
      <c r="H1179" s="15">
        <v>39814</v>
      </c>
      <c r="I1179" s="14" t="s">
        <v>70</v>
      </c>
      <c r="J1179" s="14" t="s">
        <v>182</v>
      </c>
      <c r="K1179" s="14" t="s">
        <v>623</v>
      </c>
      <c r="L1179" s="14" t="s">
        <v>174</v>
      </c>
      <c r="M1179" s="14" t="s">
        <v>175</v>
      </c>
      <c r="N1179" s="14" t="s">
        <v>176</v>
      </c>
      <c r="O1179" s="15">
        <v>41974</v>
      </c>
      <c r="P1179" s="13">
        <v>201412</v>
      </c>
      <c r="Q1179" s="13">
        <v>-1</v>
      </c>
      <c r="R1179" s="16">
        <v>-110217</v>
      </c>
    </row>
    <row r="1180" spans="1:18" x14ac:dyDescent="0.25">
      <c r="A1180" s="13">
        <v>101235784</v>
      </c>
      <c r="B1180" s="14" t="s">
        <v>61</v>
      </c>
      <c r="C1180" s="14" t="s">
        <v>186</v>
      </c>
      <c r="D1180" s="14" t="s">
        <v>169</v>
      </c>
      <c r="E1180" s="14" t="s">
        <v>170</v>
      </c>
      <c r="F1180" s="14" t="s">
        <v>551</v>
      </c>
      <c r="G1180" s="15">
        <v>40057</v>
      </c>
      <c r="H1180" s="15">
        <v>39814</v>
      </c>
      <c r="I1180" s="14" t="s">
        <v>70</v>
      </c>
      <c r="J1180" s="14" t="s">
        <v>182</v>
      </c>
      <c r="K1180" s="14" t="s">
        <v>623</v>
      </c>
      <c r="L1180" s="14" t="s">
        <v>174</v>
      </c>
      <c r="M1180" s="14" t="s">
        <v>175</v>
      </c>
      <c r="N1180" s="14" t="s">
        <v>176</v>
      </c>
      <c r="O1180" s="15">
        <v>41974</v>
      </c>
      <c r="P1180" s="13">
        <v>201412</v>
      </c>
      <c r="Q1180" s="13">
        <v>-1</v>
      </c>
      <c r="R1180" s="16">
        <v>-93965</v>
      </c>
    </row>
    <row r="1181" spans="1:18" x14ac:dyDescent="0.25">
      <c r="A1181" s="13">
        <v>101235787</v>
      </c>
      <c r="B1181" s="14" t="s">
        <v>61</v>
      </c>
      <c r="C1181" s="14" t="s">
        <v>186</v>
      </c>
      <c r="D1181" s="14" t="s">
        <v>169</v>
      </c>
      <c r="E1181" s="14" t="s">
        <v>170</v>
      </c>
      <c r="F1181" s="14" t="s">
        <v>551</v>
      </c>
      <c r="G1181" s="15">
        <v>40057</v>
      </c>
      <c r="H1181" s="15">
        <v>39814</v>
      </c>
      <c r="I1181" s="14" t="s">
        <v>70</v>
      </c>
      <c r="J1181" s="14" t="s">
        <v>182</v>
      </c>
      <c r="K1181" s="14" t="s">
        <v>623</v>
      </c>
      <c r="L1181" s="14" t="s">
        <v>174</v>
      </c>
      <c r="M1181" s="14" t="s">
        <v>175</v>
      </c>
      <c r="N1181" s="14" t="s">
        <v>176</v>
      </c>
      <c r="O1181" s="15">
        <v>41974</v>
      </c>
      <c r="P1181" s="13">
        <v>201412</v>
      </c>
      <c r="Q1181" s="13">
        <v>-1</v>
      </c>
      <c r="R1181" s="16">
        <v>-71771</v>
      </c>
    </row>
    <row r="1182" spans="1:18" x14ac:dyDescent="0.25">
      <c r="A1182" s="13">
        <v>101235790</v>
      </c>
      <c r="B1182" s="14" t="s">
        <v>61</v>
      </c>
      <c r="C1182" s="14" t="s">
        <v>186</v>
      </c>
      <c r="D1182" s="14" t="s">
        <v>169</v>
      </c>
      <c r="E1182" s="14" t="s">
        <v>170</v>
      </c>
      <c r="F1182" s="14" t="s">
        <v>551</v>
      </c>
      <c r="G1182" s="15">
        <v>39814</v>
      </c>
      <c r="H1182" s="15">
        <v>39814</v>
      </c>
      <c r="I1182" s="14" t="s">
        <v>70</v>
      </c>
      <c r="J1182" s="14" t="s">
        <v>182</v>
      </c>
      <c r="K1182" s="14" t="s">
        <v>550</v>
      </c>
      <c r="L1182" s="14" t="s">
        <v>174</v>
      </c>
      <c r="M1182" s="14" t="s">
        <v>175</v>
      </c>
      <c r="N1182" s="14" t="s">
        <v>176</v>
      </c>
      <c r="O1182" s="15">
        <v>41974</v>
      </c>
      <c r="P1182" s="13">
        <v>201412</v>
      </c>
      <c r="Q1182" s="13">
        <v>-1</v>
      </c>
      <c r="R1182" s="16">
        <v>-90926.91</v>
      </c>
    </row>
    <row r="1183" spans="1:18" x14ac:dyDescent="0.25">
      <c r="A1183" s="13">
        <v>101235793</v>
      </c>
      <c r="B1183" s="14" t="s">
        <v>61</v>
      </c>
      <c r="C1183" s="14" t="s">
        <v>186</v>
      </c>
      <c r="D1183" s="14" t="s">
        <v>169</v>
      </c>
      <c r="E1183" s="14" t="s">
        <v>170</v>
      </c>
      <c r="F1183" s="14" t="s">
        <v>551</v>
      </c>
      <c r="G1183" s="15">
        <v>39814</v>
      </c>
      <c r="H1183" s="15">
        <v>39814</v>
      </c>
      <c r="I1183" s="14" t="s">
        <v>70</v>
      </c>
      <c r="J1183" s="14" t="s">
        <v>182</v>
      </c>
      <c r="K1183" s="14" t="s">
        <v>550</v>
      </c>
      <c r="L1183" s="14" t="s">
        <v>174</v>
      </c>
      <c r="M1183" s="14" t="s">
        <v>175</v>
      </c>
      <c r="N1183" s="14" t="s">
        <v>176</v>
      </c>
      <c r="O1183" s="15">
        <v>41974</v>
      </c>
      <c r="P1183" s="13">
        <v>201412</v>
      </c>
      <c r="Q1183" s="13">
        <v>-1</v>
      </c>
      <c r="R1183" s="16">
        <v>-92745.45</v>
      </c>
    </row>
    <row r="1184" spans="1:18" x14ac:dyDescent="0.25">
      <c r="A1184" s="13">
        <v>101235796</v>
      </c>
      <c r="B1184" s="14" t="s">
        <v>61</v>
      </c>
      <c r="C1184" s="14" t="s">
        <v>186</v>
      </c>
      <c r="D1184" s="14" t="s">
        <v>169</v>
      </c>
      <c r="E1184" s="14" t="s">
        <v>170</v>
      </c>
      <c r="F1184" s="14" t="s">
        <v>551</v>
      </c>
      <c r="G1184" s="15">
        <v>39814</v>
      </c>
      <c r="H1184" s="15">
        <v>39814</v>
      </c>
      <c r="I1184" s="14" t="s">
        <v>70</v>
      </c>
      <c r="J1184" s="14" t="s">
        <v>182</v>
      </c>
      <c r="K1184" s="14" t="s">
        <v>550</v>
      </c>
      <c r="L1184" s="14" t="s">
        <v>174</v>
      </c>
      <c r="M1184" s="14" t="s">
        <v>175</v>
      </c>
      <c r="N1184" s="14" t="s">
        <v>176</v>
      </c>
      <c r="O1184" s="15">
        <v>41974</v>
      </c>
      <c r="P1184" s="13">
        <v>201412</v>
      </c>
      <c r="Q1184" s="13">
        <v>-1</v>
      </c>
      <c r="R1184" s="16">
        <v>-94563.99</v>
      </c>
    </row>
    <row r="1185" spans="1:18" x14ac:dyDescent="0.25">
      <c r="A1185" s="13">
        <v>101235799</v>
      </c>
      <c r="B1185" s="14" t="s">
        <v>61</v>
      </c>
      <c r="C1185" s="14" t="s">
        <v>186</v>
      </c>
      <c r="D1185" s="14" t="s">
        <v>169</v>
      </c>
      <c r="E1185" s="14" t="s">
        <v>170</v>
      </c>
      <c r="F1185" s="14" t="s">
        <v>551</v>
      </c>
      <c r="G1185" s="15">
        <v>39814</v>
      </c>
      <c r="H1185" s="15">
        <v>39814</v>
      </c>
      <c r="I1185" s="14" t="s">
        <v>70</v>
      </c>
      <c r="J1185" s="14" t="s">
        <v>182</v>
      </c>
      <c r="K1185" s="14" t="s">
        <v>550</v>
      </c>
      <c r="L1185" s="14" t="s">
        <v>174</v>
      </c>
      <c r="M1185" s="14" t="s">
        <v>175</v>
      </c>
      <c r="N1185" s="14" t="s">
        <v>176</v>
      </c>
      <c r="O1185" s="15">
        <v>41974</v>
      </c>
      <c r="P1185" s="13">
        <v>201412</v>
      </c>
      <c r="Q1185" s="13">
        <v>-1</v>
      </c>
      <c r="R1185" s="16">
        <v>-98201.06</v>
      </c>
    </row>
    <row r="1186" spans="1:18" x14ac:dyDescent="0.25">
      <c r="A1186" s="13">
        <v>101235802</v>
      </c>
      <c r="B1186" s="14" t="s">
        <v>61</v>
      </c>
      <c r="C1186" s="14" t="s">
        <v>186</v>
      </c>
      <c r="D1186" s="14" t="s">
        <v>169</v>
      </c>
      <c r="E1186" s="14" t="s">
        <v>170</v>
      </c>
      <c r="F1186" s="14" t="s">
        <v>551</v>
      </c>
      <c r="G1186" s="15">
        <v>39814</v>
      </c>
      <c r="H1186" s="15">
        <v>39814</v>
      </c>
      <c r="I1186" s="14" t="s">
        <v>70</v>
      </c>
      <c r="J1186" s="14" t="s">
        <v>182</v>
      </c>
      <c r="K1186" s="14" t="s">
        <v>550</v>
      </c>
      <c r="L1186" s="14" t="s">
        <v>174</v>
      </c>
      <c r="M1186" s="14" t="s">
        <v>175</v>
      </c>
      <c r="N1186" s="14" t="s">
        <v>176</v>
      </c>
      <c r="O1186" s="15">
        <v>41974</v>
      </c>
      <c r="P1186" s="13">
        <v>201412</v>
      </c>
      <c r="Q1186" s="13">
        <v>-1</v>
      </c>
      <c r="R1186" s="16">
        <v>-100019.6</v>
      </c>
    </row>
    <row r="1187" spans="1:18" x14ac:dyDescent="0.25">
      <c r="A1187" s="13">
        <v>101235805</v>
      </c>
      <c r="B1187" s="14" t="s">
        <v>61</v>
      </c>
      <c r="C1187" s="14" t="s">
        <v>186</v>
      </c>
      <c r="D1187" s="14" t="s">
        <v>169</v>
      </c>
      <c r="E1187" s="14" t="s">
        <v>170</v>
      </c>
      <c r="F1187" s="14" t="s">
        <v>551</v>
      </c>
      <c r="G1187" s="15">
        <v>39814</v>
      </c>
      <c r="H1187" s="15">
        <v>39814</v>
      </c>
      <c r="I1187" s="14" t="s">
        <v>70</v>
      </c>
      <c r="J1187" s="14" t="s">
        <v>182</v>
      </c>
      <c r="K1187" s="14" t="s">
        <v>550</v>
      </c>
      <c r="L1187" s="14" t="s">
        <v>174</v>
      </c>
      <c r="M1187" s="14" t="s">
        <v>175</v>
      </c>
      <c r="N1187" s="14" t="s">
        <v>176</v>
      </c>
      <c r="O1187" s="15">
        <v>41974</v>
      </c>
      <c r="P1187" s="13">
        <v>201412</v>
      </c>
      <c r="Q1187" s="13">
        <v>-1</v>
      </c>
      <c r="R1187" s="16">
        <v>-101838.14</v>
      </c>
    </row>
    <row r="1188" spans="1:18" x14ac:dyDescent="0.25">
      <c r="A1188" s="13">
        <v>101235808</v>
      </c>
      <c r="B1188" s="14" t="s">
        <v>61</v>
      </c>
      <c r="C1188" s="14" t="s">
        <v>186</v>
      </c>
      <c r="D1188" s="14" t="s">
        <v>169</v>
      </c>
      <c r="E1188" s="14" t="s">
        <v>170</v>
      </c>
      <c r="F1188" s="14" t="s">
        <v>551</v>
      </c>
      <c r="G1188" s="15">
        <v>39814</v>
      </c>
      <c r="H1188" s="15">
        <v>39814</v>
      </c>
      <c r="I1188" s="14" t="s">
        <v>70</v>
      </c>
      <c r="J1188" s="14" t="s">
        <v>182</v>
      </c>
      <c r="K1188" s="14" t="s">
        <v>550</v>
      </c>
      <c r="L1188" s="14" t="s">
        <v>174</v>
      </c>
      <c r="M1188" s="14" t="s">
        <v>175</v>
      </c>
      <c r="N1188" s="14" t="s">
        <v>176</v>
      </c>
      <c r="O1188" s="15">
        <v>41974</v>
      </c>
      <c r="P1188" s="13">
        <v>201412</v>
      </c>
      <c r="Q1188" s="13">
        <v>-1</v>
      </c>
      <c r="R1188" s="16">
        <v>-116386.45</v>
      </c>
    </row>
    <row r="1189" spans="1:18" x14ac:dyDescent="0.25">
      <c r="A1189" s="13">
        <v>101235811</v>
      </c>
      <c r="B1189" s="14" t="s">
        <v>61</v>
      </c>
      <c r="C1189" s="14" t="s">
        <v>186</v>
      </c>
      <c r="D1189" s="14" t="s">
        <v>169</v>
      </c>
      <c r="E1189" s="14" t="s">
        <v>170</v>
      </c>
      <c r="F1189" s="14" t="s">
        <v>551</v>
      </c>
      <c r="G1189" s="15">
        <v>39814</v>
      </c>
      <c r="H1189" s="15">
        <v>39814</v>
      </c>
      <c r="I1189" s="14" t="s">
        <v>70</v>
      </c>
      <c r="J1189" s="14" t="s">
        <v>182</v>
      </c>
      <c r="K1189" s="14" t="s">
        <v>550</v>
      </c>
      <c r="L1189" s="14" t="s">
        <v>174</v>
      </c>
      <c r="M1189" s="14" t="s">
        <v>175</v>
      </c>
      <c r="N1189" s="14" t="s">
        <v>176</v>
      </c>
      <c r="O1189" s="15">
        <v>41974</v>
      </c>
      <c r="P1189" s="13">
        <v>201412</v>
      </c>
      <c r="Q1189" s="13">
        <v>-1</v>
      </c>
      <c r="R1189" s="16">
        <v>-118204.99</v>
      </c>
    </row>
    <row r="1190" spans="1:18" x14ac:dyDescent="0.25">
      <c r="A1190" s="13">
        <v>101235814</v>
      </c>
      <c r="B1190" s="14" t="s">
        <v>61</v>
      </c>
      <c r="C1190" s="14" t="s">
        <v>186</v>
      </c>
      <c r="D1190" s="14" t="s">
        <v>169</v>
      </c>
      <c r="E1190" s="14" t="s">
        <v>170</v>
      </c>
      <c r="F1190" s="14" t="s">
        <v>551</v>
      </c>
      <c r="G1190" s="15">
        <v>39814</v>
      </c>
      <c r="H1190" s="15">
        <v>39814</v>
      </c>
      <c r="I1190" s="14" t="s">
        <v>70</v>
      </c>
      <c r="J1190" s="14" t="s">
        <v>182</v>
      </c>
      <c r="K1190" s="14" t="s">
        <v>550</v>
      </c>
      <c r="L1190" s="14" t="s">
        <v>174</v>
      </c>
      <c r="M1190" s="14" t="s">
        <v>175</v>
      </c>
      <c r="N1190" s="14" t="s">
        <v>176</v>
      </c>
      <c r="O1190" s="15">
        <v>41974</v>
      </c>
      <c r="P1190" s="13">
        <v>201412</v>
      </c>
      <c r="Q1190" s="13">
        <v>-1</v>
      </c>
      <c r="R1190" s="16">
        <v>-120023.52</v>
      </c>
    </row>
    <row r="1191" spans="1:18" x14ac:dyDescent="0.25">
      <c r="A1191" s="13">
        <v>101235817</v>
      </c>
      <c r="B1191" s="14" t="s">
        <v>61</v>
      </c>
      <c r="C1191" s="14" t="s">
        <v>186</v>
      </c>
      <c r="D1191" s="14" t="s">
        <v>169</v>
      </c>
      <c r="E1191" s="14" t="s">
        <v>170</v>
      </c>
      <c r="F1191" s="14" t="s">
        <v>551</v>
      </c>
      <c r="G1191" s="15">
        <v>39814</v>
      </c>
      <c r="H1191" s="15">
        <v>39814</v>
      </c>
      <c r="I1191" s="14" t="s">
        <v>70</v>
      </c>
      <c r="J1191" s="14" t="s">
        <v>182</v>
      </c>
      <c r="K1191" s="14" t="s">
        <v>550</v>
      </c>
      <c r="L1191" s="14" t="s">
        <v>174</v>
      </c>
      <c r="M1191" s="14" t="s">
        <v>175</v>
      </c>
      <c r="N1191" s="14" t="s">
        <v>176</v>
      </c>
      <c r="O1191" s="15">
        <v>41974</v>
      </c>
      <c r="P1191" s="13">
        <v>201412</v>
      </c>
      <c r="Q1191" s="13">
        <v>-1</v>
      </c>
      <c r="R1191" s="16">
        <v>-121842.06</v>
      </c>
    </row>
    <row r="1192" spans="1:18" x14ac:dyDescent="0.25">
      <c r="A1192" s="13">
        <v>101235820</v>
      </c>
      <c r="B1192" s="14" t="s">
        <v>61</v>
      </c>
      <c r="C1192" s="14" t="s">
        <v>186</v>
      </c>
      <c r="D1192" s="14" t="s">
        <v>169</v>
      </c>
      <c r="E1192" s="14" t="s">
        <v>170</v>
      </c>
      <c r="F1192" s="14" t="s">
        <v>546</v>
      </c>
      <c r="G1192" s="15">
        <v>38961</v>
      </c>
      <c r="H1192" s="15">
        <v>38961</v>
      </c>
      <c r="I1192" s="14" t="s">
        <v>70</v>
      </c>
      <c r="J1192" s="14" t="s">
        <v>182</v>
      </c>
      <c r="K1192" s="14" t="s">
        <v>548</v>
      </c>
      <c r="L1192" s="14" t="s">
        <v>174</v>
      </c>
      <c r="M1192" s="14" t="s">
        <v>175</v>
      </c>
      <c r="N1192" s="14" t="s">
        <v>176</v>
      </c>
      <c r="O1192" s="15">
        <v>41974</v>
      </c>
      <c r="P1192" s="13">
        <v>201412</v>
      </c>
      <c r="Q1192" s="13">
        <v>-1</v>
      </c>
      <c r="R1192" s="16">
        <v>-17585.66</v>
      </c>
    </row>
    <row r="1193" spans="1:18" x14ac:dyDescent="0.25">
      <c r="A1193" s="13">
        <v>101235823</v>
      </c>
      <c r="B1193" s="14" t="s">
        <v>61</v>
      </c>
      <c r="C1193" s="14" t="s">
        <v>186</v>
      </c>
      <c r="D1193" s="14" t="s">
        <v>169</v>
      </c>
      <c r="E1193" s="14" t="s">
        <v>170</v>
      </c>
      <c r="F1193" s="14" t="s">
        <v>546</v>
      </c>
      <c r="G1193" s="15">
        <v>38961</v>
      </c>
      <c r="H1193" s="15">
        <v>38961</v>
      </c>
      <c r="I1193" s="14" t="s">
        <v>70</v>
      </c>
      <c r="J1193" s="14" t="s">
        <v>182</v>
      </c>
      <c r="K1193" s="14" t="s">
        <v>548</v>
      </c>
      <c r="L1193" s="14" t="s">
        <v>174</v>
      </c>
      <c r="M1193" s="14" t="s">
        <v>175</v>
      </c>
      <c r="N1193" s="14" t="s">
        <v>176</v>
      </c>
      <c r="O1193" s="15">
        <v>41974</v>
      </c>
      <c r="P1193" s="13">
        <v>201412</v>
      </c>
      <c r="Q1193" s="13">
        <v>-1</v>
      </c>
      <c r="R1193" s="16">
        <v>-17585.66</v>
      </c>
    </row>
    <row r="1194" spans="1:18" x14ac:dyDescent="0.25">
      <c r="A1194" s="13">
        <v>101235826</v>
      </c>
      <c r="B1194" s="14" t="s">
        <v>61</v>
      </c>
      <c r="C1194" s="14" t="s">
        <v>186</v>
      </c>
      <c r="D1194" s="14" t="s">
        <v>169</v>
      </c>
      <c r="E1194" s="14" t="s">
        <v>170</v>
      </c>
      <c r="F1194" s="14" t="s">
        <v>546</v>
      </c>
      <c r="G1194" s="15">
        <v>38961</v>
      </c>
      <c r="H1194" s="15">
        <v>38961</v>
      </c>
      <c r="I1194" s="14" t="s">
        <v>70</v>
      </c>
      <c r="J1194" s="14" t="s">
        <v>182</v>
      </c>
      <c r="K1194" s="14" t="s">
        <v>548</v>
      </c>
      <c r="L1194" s="14" t="s">
        <v>174</v>
      </c>
      <c r="M1194" s="14" t="s">
        <v>175</v>
      </c>
      <c r="N1194" s="14" t="s">
        <v>176</v>
      </c>
      <c r="O1194" s="15">
        <v>41974</v>
      </c>
      <c r="P1194" s="13">
        <v>201412</v>
      </c>
      <c r="Q1194" s="13">
        <v>-1</v>
      </c>
      <c r="R1194" s="16">
        <v>-17585.66</v>
      </c>
    </row>
    <row r="1195" spans="1:18" x14ac:dyDescent="0.25">
      <c r="A1195" s="13">
        <v>101235829</v>
      </c>
      <c r="B1195" s="14" t="s">
        <v>61</v>
      </c>
      <c r="C1195" s="14" t="s">
        <v>186</v>
      </c>
      <c r="D1195" s="14" t="s">
        <v>169</v>
      </c>
      <c r="E1195" s="14" t="s">
        <v>170</v>
      </c>
      <c r="F1195" s="14" t="s">
        <v>546</v>
      </c>
      <c r="G1195" s="15">
        <v>38961</v>
      </c>
      <c r="H1195" s="15">
        <v>38961</v>
      </c>
      <c r="I1195" s="14" t="s">
        <v>70</v>
      </c>
      <c r="J1195" s="14" t="s">
        <v>182</v>
      </c>
      <c r="K1195" s="14" t="s">
        <v>548</v>
      </c>
      <c r="L1195" s="14" t="s">
        <v>174</v>
      </c>
      <c r="M1195" s="14" t="s">
        <v>175</v>
      </c>
      <c r="N1195" s="14" t="s">
        <v>176</v>
      </c>
      <c r="O1195" s="15">
        <v>41974</v>
      </c>
      <c r="P1195" s="13">
        <v>201412</v>
      </c>
      <c r="Q1195" s="13">
        <v>-1</v>
      </c>
      <c r="R1195" s="16">
        <v>-17585.66</v>
      </c>
    </row>
    <row r="1196" spans="1:18" x14ac:dyDescent="0.25">
      <c r="A1196" s="13">
        <v>101235838</v>
      </c>
      <c r="B1196" s="14" t="s">
        <v>61</v>
      </c>
      <c r="C1196" s="14" t="s">
        <v>186</v>
      </c>
      <c r="D1196" s="14" t="s">
        <v>169</v>
      </c>
      <c r="E1196" s="14" t="s">
        <v>170</v>
      </c>
      <c r="F1196" s="14" t="s">
        <v>557</v>
      </c>
      <c r="G1196" s="15">
        <v>37956</v>
      </c>
      <c r="H1196" s="15">
        <v>37987</v>
      </c>
      <c r="I1196" s="14" t="s">
        <v>70</v>
      </c>
      <c r="J1196" s="14" t="s">
        <v>182</v>
      </c>
      <c r="K1196" s="14" t="s">
        <v>574</v>
      </c>
      <c r="L1196" s="14" t="s">
        <v>174</v>
      </c>
      <c r="M1196" s="14" t="s">
        <v>175</v>
      </c>
      <c r="N1196" s="14" t="s">
        <v>176</v>
      </c>
      <c r="O1196" s="15">
        <v>41974</v>
      </c>
      <c r="P1196" s="13">
        <v>201412</v>
      </c>
      <c r="Q1196" s="13">
        <v>-1</v>
      </c>
      <c r="R1196" s="16">
        <v>-289299.99</v>
      </c>
    </row>
    <row r="1197" spans="1:18" x14ac:dyDescent="0.25">
      <c r="A1197" s="13">
        <v>101235841</v>
      </c>
      <c r="B1197" s="14" t="s">
        <v>61</v>
      </c>
      <c r="C1197" s="14" t="s">
        <v>186</v>
      </c>
      <c r="D1197" s="14" t="s">
        <v>169</v>
      </c>
      <c r="E1197" s="14" t="s">
        <v>170</v>
      </c>
      <c r="F1197" s="14" t="s">
        <v>551</v>
      </c>
      <c r="G1197" s="15">
        <v>40087</v>
      </c>
      <c r="H1197" s="15">
        <v>40087</v>
      </c>
      <c r="I1197" s="14" t="s">
        <v>70</v>
      </c>
      <c r="J1197" s="14" t="s">
        <v>182</v>
      </c>
      <c r="K1197" s="14" t="s">
        <v>574</v>
      </c>
      <c r="L1197" s="14" t="s">
        <v>174</v>
      </c>
      <c r="M1197" s="14" t="s">
        <v>175</v>
      </c>
      <c r="N1197" s="14" t="s">
        <v>176</v>
      </c>
      <c r="O1197" s="15">
        <v>41974</v>
      </c>
      <c r="P1197" s="13">
        <v>201412</v>
      </c>
      <c r="Q1197" s="13">
        <v>-1</v>
      </c>
      <c r="R1197" s="16">
        <v>-790218.69</v>
      </c>
    </row>
    <row r="1198" spans="1:18" x14ac:dyDescent="0.25">
      <c r="A1198" s="13">
        <v>101235853</v>
      </c>
      <c r="B1198" s="14" t="s">
        <v>61</v>
      </c>
      <c r="C1198" s="14" t="s">
        <v>186</v>
      </c>
      <c r="D1198" s="14" t="s">
        <v>169</v>
      </c>
      <c r="E1198" s="14" t="s">
        <v>170</v>
      </c>
      <c r="F1198" s="14" t="s">
        <v>551</v>
      </c>
      <c r="G1198" s="15">
        <v>39814</v>
      </c>
      <c r="H1198" s="15">
        <v>39814</v>
      </c>
      <c r="I1198" s="14" t="s">
        <v>70</v>
      </c>
      <c r="J1198" s="14" t="s">
        <v>182</v>
      </c>
      <c r="K1198" s="14" t="s">
        <v>550</v>
      </c>
      <c r="L1198" s="14" t="s">
        <v>174</v>
      </c>
      <c r="M1198" s="14" t="s">
        <v>175</v>
      </c>
      <c r="N1198" s="14" t="s">
        <v>176</v>
      </c>
      <c r="O1198" s="15">
        <v>41974</v>
      </c>
      <c r="P1198" s="13">
        <v>201412</v>
      </c>
      <c r="Q1198" s="13">
        <v>-1</v>
      </c>
      <c r="R1198" s="16">
        <v>-103656.68</v>
      </c>
    </row>
    <row r="1199" spans="1:18" x14ac:dyDescent="0.25">
      <c r="A1199" s="13">
        <v>101235856</v>
      </c>
      <c r="B1199" s="14" t="s">
        <v>61</v>
      </c>
      <c r="C1199" s="14" t="s">
        <v>186</v>
      </c>
      <c r="D1199" s="14" t="s">
        <v>169</v>
      </c>
      <c r="E1199" s="14" t="s">
        <v>170</v>
      </c>
      <c r="F1199" s="14" t="s">
        <v>551</v>
      </c>
      <c r="G1199" s="15">
        <v>39814</v>
      </c>
      <c r="H1199" s="15">
        <v>39814</v>
      </c>
      <c r="I1199" s="14" t="s">
        <v>70</v>
      </c>
      <c r="J1199" s="14" t="s">
        <v>182</v>
      </c>
      <c r="K1199" s="14" t="s">
        <v>550</v>
      </c>
      <c r="L1199" s="14" t="s">
        <v>174</v>
      </c>
      <c r="M1199" s="14" t="s">
        <v>175</v>
      </c>
      <c r="N1199" s="14" t="s">
        <v>176</v>
      </c>
      <c r="O1199" s="15">
        <v>41974</v>
      </c>
      <c r="P1199" s="13">
        <v>201412</v>
      </c>
      <c r="Q1199" s="13">
        <v>-1</v>
      </c>
      <c r="R1199" s="16">
        <v>-109112.29</v>
      </c>
    </row>
    <row r="1200" spans="1:18" x14ac:dyDescent="0.25">
      <c r="A1200" s="13">
        <v>101235859</v>
      </c>
      <c r="B1200" s="14" t="s">
        <v>61</v>
      </c>
      <c r="C1200" s="14" t="s">
        <v>186</v>
      </c>
      <c r="D1200" s="14" t="s">
        <v>169</v>
      </c>
      <c r="E1200" s="14" t="s">
        <v>170</v>
      </c>
      <c r="F1200" s="14" t="s">
        <v>551</v>
      </c>
      <c r="G1200" s="15">
        <v>39814</v>
      </c>
      <c r="H1200" s="15">
        <v>39814</v>
      </c>
      <c r="I1200" s="14" t="s">
        <v>70</v>
      </c>
      <c r="J1200" s="14" t="s">
        <v>182</v>
      </c>
      <c r="K1200" s="14" t="s">
        <v>550</v>
      </c>
      <c r="L1200" s="14" t="s">
        <v>174</v>
      </c>
      <c r="M1200" s="14" t="s">
        <v>175</v>
      </c>
      <c r="N1200" s="14" t="s">
        <v>176</v>
      </c>
      <c r="O1200" s="15">
        <v>41974</v>
      </c>
      <c r="P1200" s="13">
        <v>201412</v>
      </c>
      <c r="Q1200" s="13">
        <v>-1</v>
      </c>
      <c r="R1200" s="16">
        <v>-110930.83</v>
      </c>
    </row>
    <row r="1201" spans="1:18" x14ac:dyDescent="0.25">
      <c r="A1201" s="13">
        <v>101235862</v>
      </c>
      <c r="B1201" s="14" t="s">
        <v>61</v>
      </c>
      <c r="C1201" s="14" t="s">
        <v>186</v>
      </c>
      <c r="D1201" s="14" t="s">
        <v>169</v>
      </c>
      <c r="E1201" s="14" t="s">
        <v>170</v>
      </c>
      <c r="F1201" s="14" t="s">
        <v>551</v>
      </c>
      <c r="G1201" s="15">
        <v>39814</v>
      </c>
      <c r="H1201" s="15">
        <v>39814</v>
      </c>
      <c r="I1201" s="14" t="s">
        <v>70</v>
      </c>
      <c r="J1201" s="14" t="s">
        <v>182</v>
      </c>
      <c r="K1201" s="14" t="s">
        <v>550</v>
      </c>
      <c r="L1201" s="14" t="s">
        <v>174</v>
      </c>
      <c r="M1201" s="14" t="s">
        <v>175</v>
      </c>
      <c r="N1201" s="14" t="s">
        <v>176</v>
      </c>
      <c r="O1201" s="15">
        <v>41974</v>
      </c>
      <c r="P1201" s="13">
        <v>201412</v>
      </c>
      <c r="Q1201" s="13">
        <v>-1</v>
      </c>
      <c r="R1201" s="16">
        <v>-112749.37</v>
      </c>
    </row>
    <row r="1202" spans="1:18" x14ac:dyDescent="0.25">
      <c r="A1202" s="13">
        <v>101235865</v>
      </c>
      <c r="B1202" s="14" t="s">
        <v>61</v>
      </c>
      <c r="C1202" s="14" t="s">
        <v>186</v>
      </c>
      <c r="D1202" s="14" t="s">
        <v>169</v>
      </c>
      <c r="E1202" s="14" t="s">
        <v>170</v>
      </c>
      <c r="F1202" s="14" t="s">
        <v>551</v>
      </c>
      <c r="G1202" s="15">
        <v>39814</v>
      </c>
      <c r="H1202" s="15">
        <v>39814</v>
      </c>
      <c r="I1202" s="14" t="s">
        <v>70</v>
      </c>
      <c r="J1202" s="14" t="s">
        <v>182</v>
      </c>
      <c r="K1202" s="14" t="s">
        <v>550</v>
      </c>
      <c r="L1202" s="14" t="s">
        <v>174</v>
      </c>
      <c r="M1202" s="14" t="s">
        <v>175</v>
      </c>
      <c r="N1202" s="14" t="s">
        <v>176</v>
      </c>
      <c r="O1202" s="15">
        <v>41974</v>
      </c>
      <c r="P1202" s="13">
        <v>201412</v>
      </c>
      <c r="Q1202" s="13">
        <v>-1</v>
      </c>
      <c r="R1202" s="16">
        <v>-114567.9</v>
      </c>
    </row>
    <row r="1203" spans="1:18" x14ac:dyDescent="0.25">
      <c r="A1203" s="13">
        <v>101235868</v>
      </c>
      <c r="B1203" s="14" t="s">
        <v>61</v>
      </c>
      <c r="C1203" s="14" t="s">
        <v>186</v>
      </c>
      <c r="D1203" s="14" t="s">
        <v>169</v>
      </c>
      <c r="E1203" s="14" t="s">
        <v>170</v>
      </c>
      <c r="F1203" s="14" t="s">
        <v>551</v>
      </c>
      <c r="G1203" s="15">
        <v>39814</v>
      </c>
      <c r="H1203" s="15">
        <v>39814</v>
      </c>
      <c r="I1203" s="14" t="s">
        <v>70</v>
      </c>
      <c r="J1203" s="14" t="s">
        <v>182</v>
      </c>
      <c r="K1203" s="14" t="s">
        <v>550</v>
      </c>
      <c r="L1203" s="14" t="s">
        <v>174</v>
      </c>
      <c r="M1203" s="14" t="s">
        <v>175</v>
      </c>
      <c r="N1203" s="14" t="s">
        <v>176</v>
      </c>
      <c r="O1203" s="15">
        <v>41974</v>
      </c>
      <c r="P1203" s="13">
        <v>201412</v>
      </c>
      <c r="Q1203" s="13">
        <v>-1</v>
      </c>
      <c r="R1203" s="16">
        <v>-105475.22</v>
      </c>
    </row>
    <row r="1204" spans="1:18" x14ac:dyDescent="0.25">
      <c r="A1204" s="13">
        <v>101235871</v>
      </c>
      <c r="B1204" s="14" t="s">
        <v>61</v>
      </c>
      <c r="C1204" s="14" t="s">
        <v>186</v>
      </c>
      <c r="D1204" s="14" t="s">
        <v>169</v>
      </c>
      <c r="E1204" s="14" t="s">
        <v>170</v>
      </c>
      <c r="F1204" s="14" t="s">
        <v>551</v>
      </c>
      <c r="G1204" s="15">
        <v>39814</v>
      </c>
      <c r="H1204" s="15">
        <v>39814</v>
      </c>
      <c r="I1204" s="14" t="s">
        <v>70</v>
      </c>
      <c r="J1204" s="14" t="s">
        <v>182</v>
      </c>
      <c r="K1204" s="14" t="s">
        <v>550</v>
      </c>
      <c r="L1204" s="14" t="s">
        <v>174</v>
      </c>
      <c r="M1204" s="14" t="s">
        <v>175</v>
      </c>
      <c r="N1204" s="14" t="s">
        <v>176</v>
      </c>
      <c r="O1204" s="15">
        <v>41974</v>
      </c>
      <c r="P1204" s="13">
        <v>201412</v>
      </c>
      <c r="Q1204" s="13">
        <v>-1</v>
      </c>
      <c r="R1204" s="16">
        <v>-107293.75999999999</v>
      </c>
    </row>
    <row r="1205" spans="1:18" x14ac:dyDescent="0.25">
      <c r="A1205" s="13">
        <v>101235874</v>
      </c>
      <c r="B1205" s="14" t="s">
        <v>61</v>
      </c>
      <c r="C1205" s="14" t="s">
        <v>186</v>
      </c>
      <c r="D1205" s="14" t="s">
        <v>169</v>
      </c>
      <c r="E1205" s="14" t="s">
        <v>170</v>
      </c>
      <c r="F1205" s="14" t="s">
        <v>546</v>
      </c>
      <c r="G1205" s="15">
        <v>38961</v>
      </c>
      <c r="H1205" s="15">
        <v>38961</v>
      </c>
      <c r="I1205" s="14" t="s">
        <v>70</v>
      </c>
      <c r="J1205" s="14" t="s">
        <v>182</v>
      </c>
      <c r="K1205" s="14" t="s">
        <v>548</v>
      </c>
      <c r="L1205" s="14" t="s">
        <v>174</v>
      </c>
      <c r="M1205" s="14" t="s">
        <v>175</v>
      </c>
      <c r="N1205" s="14" t="s">
        <v>176</v>
      </c>
      <c r="O1205" s="15">
        <v>41974</v>
      </c>
      <c r="P1205" s="13">
        <v>201412</v>
      </c>
      <c r="Q1205" s="13">
        <v>-1</v>
      </c>
      <c r="R1205" s="16">
        <v>-17585.66</v>
      </c>
    </row>
    <row r="1206" spans="1:18" x14ac:dyDescent="0.25">
      <c r="A1206" s="13">
        <v>101235877</v>
      </c>
      <c r="B1206" s="14" t="s">
        <v>61</v>
      </c>
      <c r="C1206" s="14" t="s">
        <v>186</v>
      </c>
      <c r="D1206" s="14" t="s">
        <v>169</v>
      </c>
      <c r="E1206" s="14" t="s">
        <v>170</v>
      </c>
      <c r="F1206" s="14" t="s">
        <v>546</v>
      </c>
      <c r="G1206" s="15">
        <v>38961</v>
      </c>
      <c r="H1206" s="15">
        <v>38961</v>
      </c>
      <c r="I1206" s="14" t="s">
        <v>70</v>
      </c>
      <c r="J1206" s="14" t="s">
        <v>182</v>
      </c>
      <c r="K1206" s="14" t="s">
        <v>548</v>
      </c>
      <c r="L1206" s="14" t="s">
        <v>174</v>
      </c>
      <c r="M1206" s="14" t="s">
        <v>175</v>
      </c>
      <c r="N1206" s="14" t="s">
        <v>176</v>
      </c>
      <c r="O1206" s="15">
        <v>41974</v>
      </c>
      <c r="P1206" s="13">
        <v>201412</v>
      </c>
      <c r="Q1206" s="13">
        <v>-1</v>
      </c>
      <c r="R1206" s="16">
        <v>-17585.66</v>
      </c>
    </row>
    <row r="1207" spans="1:18" x14ac:dyDescent="0.25">
      <c r="A1207" s="13">
        <v>101235880</v>
      </c>
      <c r="B1207" s="14" t="s">
        <v>61</v>
      </c>
      <c r="C1207" s="14" t="s">
        <v>186</v>
      </c>
      <c r="D1207" s="14" t="s">
        <v>169</v>
      </c>
      <c r="E1207" s="14" t="s">
        <v>170</v>
      </c>
      <c r="F1207" s="14" t="s">
        <v>546</v>
      </c>
      <c r="G1207" s="15">
        <v>38961</v>
      </c>
      <c r="H1207" s="15">
        <v>38961</v>
      </c>
      <c r="I1207" s="14" t="s">
        <v>70</v>
      </c>
      <c r="J1207" s="14" t="s">
        <v>182</v>
      </c>
      <c r="K1207" s="14" t="s">
        <v>548</v>
      </c>
      <c r="L1207" s="14" t="s">
        <v>174</v>
      </c>
      <c r="M1207" s="14" t="s">
        <v>175</v>
      </c>
      <c r="N1207" s="14" t="s">
        <v>176</v>
      </c>
      <c r="O1207" s="15">
        <v>41974</v>
      </c>
      <c r="P1207" s="13">
        <v>201412</v>
      </c>
      <c r="Q1207" s="13">
        <v>-1</v>
      </c>
      <c r="R1207" s="16">
        <v>-17585.66</v>
      </c>
    </row>
    <row r="1208" spans="1:18" x14ac:dyDescent="0.25">
      <c r="A1208" s="13">
        <v>101235883</v>
      </c>
      <c r="B1208" s="14" t="s">
        <v>61</v>
      </c>
      <c r="C1208" s="14" t="s">
        <v>186</v>
      </c>
      <c r="D1208" s="14" t="s">
        <v>169</v>
      </c>
      <c r="E1208" s="14" t="s">
        <v>170</v>
      </c>
      <c r="F1208" s="14" t="s">
        <v>546</v>
      </c>
      <c r="G1208" s="15">
        <v>38961</v>
      </c>
      <c r="H1208" s="15">
        <v>38961</v>
      </c>
      <c r="I1208" s="14" t="s">
        <v>70</v>
      </c>
      <c r="J1208" s="14" t="s">
        <v>182</v>
      </c>
      <c r="K1208" s="14" t="s">
        <v>548</v>
      </c>
      <c r="L1208" s="14" t="s">
        <v>174</v>
      </c>
      <c r="M1208" s="14" t="s">
        <v>175</v>
      </c>
      <c r="N1208" s="14" t="s">
        <v>176</v>
      </c>
      <c r="O1208" s="15">
        <v>41974</v>
      </c>
      <c r="P1208" s="13">
        <v>201412</v>
      </c>
      <c r="Q1208" s="13">
        <v>-1</v>
      </c>
      <c r="R1208" s="16">
        <v>-17585.66</v>
      </c>
    </row>
    <row r="1209" spans="1:18" x14ac:dyDescent="0.25">
      <c r="A1209" s="13">
        <v>101235886</v>
      </c>
      <c r="B1209" s="14" t="s">
        <v>61</v>
      </c>
      <c r="C1209" s="14" t="s">
        <v>186</v>
      </c>
      <c r="D1209" s="14" t="s">
        <v>169</v>
      </c>
      <c r="E1209" s="14" t="s">
        <v>170</v>
      </c>
      <c r="F1209" s="14" t="s">
        <v>546</v>
      </c>
      <c r="G1209" s="15">
        <v>38961</v>
      </c>
      <c r="H1209" s="15">
        <v>38961</v>
      </c>
      <c r="I1209" s="14" t="s">
        <v>70</v>
      </c>
      <c r="J1209" s="14" t="s">
        <v>182</v>
      </c>
      <c r="K1209" s="14" t="s">
        <v>548</v>
      </c>
      <c r="L1209" s="14" t="s">
        <v>174</v>
      </c>
      <c r="M1209" s="14" t="s">
        <v>175</v>
      </c>
      <c r="N1209" s="14" t="s">
        <v>176</v>
      </c>
      <c r="O1209" s="15">
        <v>41974</v>
      </c>
      <c r="P1209" s="13">
        <v>201412</v>
      </c>
      <c r="Q1209" s="13">
        <v>-1</v>
      </c>
      <c r="R1209" s="16">
        <v>-17585.66</v>
      </c>
    </row>
    <row r="1210" spans="1:18" x14ac:dyDescent="0.25">
      <c r="A1210" s="13">
        <v>101235889</v>
      </c>
      <c r="B1210" s="14" t="s">
        <v>61</v>
      </c>
      <c r="C1210" s="14" t="s">
        <v>186</v>
      </c>
      <c r="D1210" s="14" t="s">
        <v>169</v>
      </c>
      <c r="E1210" s="14" t="s">
        <v>170</v>
      </c>
      <c r="F1210" s="14" t="s">
        <v>546</v>
      </c>
      <c r="G1210" s="15">
        <v>38961</v>
      </c>
      <c r="H1210" s="15">
        <v>38961</v>
      </c>
      <c r="I1210" s="14" t="s">
        <v>70</v>
      </c>
      <c r="J1210" s="14" t="s">
        <v>182</v>
      </c>
      <c r="K1210" s="14" t="s">
        <v>548</v>
      </c>
      <c r="L1210" s="14" t="s">
        <v>174</v>
      </c>
      <c r="M1210" s="14" t="s">
        <v>175</v>
      </c>
      <c r="N1210" s="14" t="s">
        <v>176</v>
      </c>
      <c r="O1210" s="15">
        <v>41974</v>
      </c>
      <c r="P1210" s="13">
        <v>201412</v>
      </c>
      <c r="Q1210" s="13">
        <v>-1</v>
      </c>
      <c r="R1210" s="16">
        <v>-17585.8</v>
      </c>
    </row>
    <row r="1211" spans="1:18" x14ac:dyDescent="0.25">
      <c r="A1211" s="13">
        <v>101235892</v>
      </c>
      <c r="B1211" s="14" t="s">
        <v>61</v>
      </c>
      <c r="C1211" s="14" t="s">
        <v>186</v>
      </c>
      <c r="D1211" s="14" t="s">
        <v>169</v>
      </c>
      <c r="E1211" s="14" t="s">
        <v>170</v>
      </c>
      <c r="F1211" s="14" t="s">
        <v>546</v>
      </c>
      <c r="G1211" s="15">
        <v>38961</v>
      </c>
      <c r="H1211" s="15">
        <v>38961</v>
      </c>
      <c r="I1211" s="14" t="s">
        <v>70</v>
      </c>
      <c r="J1211" s="14" t="s">
        <v>182</v>
      </c>
      <c r="K1211" s="14" t="s">
        <v>548</v>
      </c>
      <c r="L1211" s="14" t="s">
        <v>174</v>
      </c>
      <c r="M1211" s="14" t="s">
        <v>175</v>
      </c>
      <c r="N1211" s="14" t="s">
        <v>176</v>
      </c>
      <c r="O1211" s="15">
        <v>41974</v>
      </c>
      <c r="P1211" s="13">
        <v>201412</v>
      </c>
      <c r="Q1211" s="13">
        <v>-1</v>
      </c>
      <c r="R1211" s="16">
        <v>-17585.66</v>
      </c>
    </row>
    <row r="1212" spans="1:18" x14ac:dyDescent="0.25">
      <c r="A1212" s="13">
        <v>101438495</v>
      </c>
      <c r="B1212" s="14" t="s">
        <v>61</v>
      </c>
      <c r="C1212" s="14" t="s">
        <v>186</v>
      </c>
      <c r="D1212" s="14" t="s">
        <v>169</v>
      </c>
      <c r="E1212" s="14" t="s">
        <v>170</v>
      </c>
      <c r="F1212" s="14" t="s">
        <v>551</v>
      </c>
      <c r="G1212" s="15">
        <v>40148</v>
      </c>
      <c r="H1212" s="15">
        <v>40148</v>
      </c>
      <c r="I1212" s="14" t="s">
        <v>70</v>
      </c>
      <c r="J1212" s="14" t="s">
        <v>182</v>
      </c>
      <c r="K1212" s="14" t="s">
        <v>569</v>
      </c>
      <c r="L1212" s="14" t="s">
        <v>174</v>
      </c>
      <c r="M1212" s="14" t="s">
        <v>175</v>
      </c>
      <c r="N1212" s="14" t="s">
        <v>176</v>
      </c>
      <c r="O1212" s="15">
        <v>41974</v>
      </c>
      <c r="P1212" s="13">
        <v>201412</v>
      </c>
      <c r="Q1212" s="13">
        <v>-1</v>
      </c>
      <c r="R1212" s="16">
        <v>-97486.89</v>
      </c>
    </row>
    <row r="1213" spans="1:18" x14ac:dyDescent="0.25">
      <c r="A1213" s="13">
        <v>101438496</v>
      </c>
      <c r="B1213" s="14" t="s">
        <v>61</v>
      </c>
      <c r="C1213" s="14" t="s">
        <v>186</v>
      </c>
      <c r="D1213" s="14" t="s">
        <v>169</v>
      </c>
      <c r="E1213" s="14" t="s">
        <v>170</v>
      </c>
      <c r="F1213" s="14" t="s">
        <v>551</v>
      </c>
      <c r="G1213" s="15">
        <v>40148</v>
      </c>
      <c r="H1213" s="15">
        <v>40148</v>
      </c>
      <c r="I1213" s="14" t="s">
        <v>70</v>
      </c>
      <c r="J1213" s="14" t="s">
        <v>182</v>
      </c>
      <c r="K1213" s="14" t="s">
        <v>548</v>
      </c>
      <c r="L1213" s="14" t="s">
        <v>174</v>
      </c>
      <c r="M1213" s="14" t="s">
        <v>175</v>
      </c>
      <c r="N1213" s="14" t="s">
        <v>176</v>
      </c>
      <c r="O1213" s="15">
        <v>41974</v>
      </c>
      <c r="P1213" s="13">
        <v>201412</v>
      </c>
      <c r="Q1213" s="13">
        <v>-1</v>
      </c>
      <c r="R1213" s="16">
        <v>-8582.93</v>
      </c>
    </row>
    <row r="1214" spans="1:18" x14ac:dyDescent="0.25">
      <c r="A1214" s="13">
        <v>101438497</v>
      </c>
      <c r="B1214" s="14" t="s">
        <v>61</v>
      </c>
      <c r="C1214" s="14" t="s">
        <v>186</v>
      </c>
      <c r="D1214" s="14" t="s">
        <v>169</v>
      </c>
      <c r="E1214" s="14" t="s">
        <v>170</v>
      </c>
      <c r="F1214" s="14" t="s">
        <v>551</v>
      </c>
      <c r="G1214" s="15">
        <v>40148</v>
      </c>
      <c r="H1214" s="15">
        <v>40148</v>
      </c>
      <c r="I1214" s="14" t="s">
        <v>70</v>
      </c>
      <c r="J1214" s="14" t="s">
        <v>182</v>
      </c>
      <c r="K1214" s="14" t="s">
        <v>548</v>
      </c>
      <c r="L1214" s="14" t="s">
        <v>174</v>
      </c>
      <c r="M1214" s="14" t="s">
        <v>175</v>
      </c>
      <c r="N1214" s="14" t="s">
        <v>176</v>
      </c>
      <c r="O1214" s="15">
        <v>41974</v>
      </c>
      <c r="P1214" s="13">
        <v>201412</v>
      </c>
      <c r="Q1214" s="13">
        <v>-1</v>
      </c>
      <c r="R1214" s="16">
        <v>-8582.93</v>
      </c>
    </row>
    <row r="1215" spans="1:18" x14ac:dyDescent="0.25">
      <c r="A1215" s="13">
        <v>101438498</v>
      </c>
      <c r="B1215" s="14" t="s">
        <v>61</v>
      </c>
      <c r="C1215" s="14" t="s">
        <v>186</v>
      </c>
      <c r="D1215" s="14" t="s">
        <v>169</v>
      </c>
      <c r="E1215" s="14" t="s">
        <v>170</v>
      </c>
      <c r="F1215" s="14" t="s">
        <v>551</v>
      </c>
      <c r="G1215" s="15">
        <v>40148</v>
      </c>
      <c r="H1215" s="15">
        <v>40148</v>
      </c>
      <c r="I1215" s="14" t="s">
        <v>70</v>
      </c>
      <c r="J1215" s="14" t="s">
        <v>182</v>
      </c>
      <c r="K1215" s="14" t="s">
        <v>548</v>
      </c>
      <c r="L1215" s="14" t="s">
        <v>174</v>
      </c>
      <c r="M1215" s="14" t="s">
        <v>175</v>
      </c>
      <c r="N1215" s="14" t="s">
        <v>176</v>
      </c>
      <c r="O1215" s="15">
        <v>41974</v>
      </c>
      <c r="P1215" s="13">
        <v>201412</v>
      </c>
      <c r="Q1215" s="13">
        <v>-1</v>
      </c>
      <c r="R1215" s="16">
        <v>-8582.93</v>
      </c>
    </row>
    <row r="1216" spans="1:18" x14ac:dyDescent="0.25">
      <c r="A1216" s="13">
        <v>101438499</v>
      </c>
      <c r="B1216" s="14" t="s">
        <v>61</v>
      </c>
      <c r="C1216" s="14" t="s">
        <v>186</v>
      </c>
      <c r="D1216" s="14" t="s">
        <v>169</v>
      </c>
      <c r="E1216" s="14" t="s">
        <v>170</v>
      </c>
      <c r="F1216" s="14" t="s">
        <v>551</v>
      </c>
      <c r="G1216" s="15">
        <v>40148</v>
      </c>
      <c r="H1216" s="15">
        <v>40148</v>
      </c>
      <c r="I1216" s="14" t="s">
        <v>70</v>
      </c>
      <c r="J1216" s="14" t="s">
        <v>182</v>
      </c>
      <c r="K1216" s="14" t="s">
        <v>548</v>
      </c>
      <c r="L1216" s="14" t="s">
        <v>174</v>
      </c>
      <c r="M1216" s="14" t="s">
        <v>175</v>
      </c>
      <c r="N1216" s="14" t="s">
        <v>176</v>
      </c>
      <c r="O1216" s="15">
        <v>41974</v>
      </c>
      <c r="P1216" s="13">
        <v>201412</v>
      </c>
      <c r="Q1216" s="13">
        <v>-1</v>
      </c>
      <c r="R1216" s="16">
        <v>-8582.93</v>
      </c>
    </row>
    <row r="1217" spans="1:18" x14ac:dyDescent="0.25">
      <c r="A1217" s="13">
        <v>101438501</v>
      </c>
      <c r="B1217" s="14" t="s">
        <v>61</v>
      </c>
      <c r="C1217" s="14" t="s">
        <v>186</v>
      </c>
      <c r="D1217" s="14" t="s">
        <v>169</v>
      </c>
      <c r="E1217" s="14" t="s">
        <v>170</v>
      </c>
      <c r="F1217" s="14" t="s">
        <v>551</v>
      </c>
      <c r="G1217" s="15">
        <v>40148</v>
      </c>
      <c r="H1217" s="15">
        <v>40148</v>
      </c>
      <c r="I1217" s="14" t="s">
        <v>70</v>
      </c>
      <c r="J1217" s="14" t="s">
        <v>182</v>
      </c>
      <c r="K1217" s="14" t="s">
        <v>548</v>
      </c>
      <c r="L1217" s="14" t="s">
        <v>174</v>
      </c>
      <c r="M1217" s="14" t="s">
        <v>175</v>
      </c>
      <c r="N1217" s="14" t="s">
        <v>176</v>
      </c>
      <c r="O1217" s="15">
        <v>41974</v>
      </c>
      <c r="P1217" s="13">
        <v>201412</v>
      </c>
      <c r="Q1217" s="13">
        <v>-1</v>
      </c>
      <c r="R1217" s="16">
        <v>-8582.93</v>
      </c>
    </row>
    <row r="1218" spans="1:18" x14ac:dyDescent="0.25">
      <c r="A1218" s="13">
        <v>101438502</v>
      </c>
      <c r="B1218" s="14" t="s">
        <v>61</v>
      </c>
      <c r="C1218" s="14" t="s">
        <v>186</v>
      </c>
      <c r="D1218" s="14" t="s">
        <v>169</v>
      </c>
      <c r="E1218" s="14" t="s">
        <v>170</v>
      </c>
      <c r="F1218" s="14" t="s">
        <v>551</v>
      </c>
      <c r="G1218" s="15">
        <v>40148</v>
      </c>
      <c r="H1218" s="15">
        <v>40148</v>
      </c>
      <c r="I1218" s="14" t="s">
        <v>70</v>
      </c>
      <c r="J1218" s="14" t="s">
        <v>182</v>
      </c>
      <c r="K1218" s="14" t="s">
        <v>548</v>
      </c>
      <c r="L1218" s="14" t="s">
        <v>174</v>
      </c>
      <c r="M1218" s="14" t="s">
        <v>175</v>
      </c>
      <c r="N1218" s="14" t="s">
        <v>176</v>
      </c>
      <c r="O1218" s="15">
        <v>41974</v>
      </c>
      <c r="P1218" s="13">
        <v>201412</v>
      </c>
      <c r="Q1218" s="13">
        <v>-1</v>
      </c>
      <c r="R1218" s="16">
        <v>-8582.93</v>
      </c>
    </row>
    <row r="1219" spans="1:18" x14ac:dyDescent="0.25">
      <c r="A1219" s="13">
        <v>101438503</v>
      </c>
      <c r="B1219" s="14" t="s">
        <v>61</v>
      </c>
      <c r="C1219" s="14" t="s">
        <v>186</v>
      </c>
      <c r="D1219" s="14" t="s">
        <v>169</v>
      </c>
      <c r="E1219" s="14" t="s">
        <v>170</v>
      </c>
      <c r="F1219" s="14" t="s">
        <v>551</v>
      </c>
      <c r="G1219" s="15">
        <v>40148</v>
      </c>
      <c r="H1219" s="15">
        <v>40148</v>
      </c>
      <c r="I1219" s="14" t="s">
        <v>70</v>
      </c>
      <c r="J1219" s="14" t="s">
        <v>182</v>
      </c>
      <c r="K1219" s="14" t="s">
        <v>548</v>
      </c>
      <c r="L1219" s="14" t="s">
        <v>174</v>
      </c>
      <c r="M1219" s="14" t="s">
        <v>175</v>
      </c>
      <c r="N1219" s="14" t="s">
        <v>176</v>
      </c>
      <c r="O1219" s="15">
        <v>41974</v>
      </c>
      <c r="P1219" s="13">
        <v>201412</v>
      </c>
      <c r="Q1219" s="13">
        <v>-1</v>
      </c>
      <c r="R1219" s="16">
        <v>-8582.93</v>
      </c>
    </row>
    <row r="1220" spans="1:18" x14ac:dyDescent="0.25">
      <c r="A1220" s="13">
        <v>101438504</v>
      </c>
      <c r="B1220" s="14" t="s">
        <v>61</v>
      </c>
      <c r="C1220" s="14" t="s">
        <v>186</v>
      </c>
      <c r="D1220" s="14" t="s">
        <v>169</v>
      </c>
      <c r="E1220" s="14" t="s">
        <v>170</v>
      </c>
      <c r="F1220" s="14" t="s">
        <v>551</v>
      </c>
      <c r="G1220" s="15">
        <v>40148</v>
      </c>
      <c r="H1220" s="15">
        <v>40148</v>
      </c>
      <c r="I1220" s="14" t="s">
        <v>70</v>
      </c>
      <c r="J1220" s="14" t="s">
        <v>182</v>
      </c>
      <c r="K1220" s="14" t="s">
        <v>548</v>
      </c>
      <c r="L1220" s="14" t="s">
        <v>174</v>
      </c>
      <c r="M1220" s="14" t="s">
        <v>175</v>
      </c>
      <c r="N1220" s="14" t="s">
        <v>176</v>
      </c>
      <c r="O1220" s="15">
        <v>41974</v>
      </c>
      <c r="P1220" s="13">
        <v>201412</v>
      </c>
      <c r="Q1220" s="13">
        <v>-1</v>
      </c>
      <c r="R1220" s="16">
        <v>-8582.93</v>
      </c>
    </row>
    <row r="1221" spans="1:18" x14ac:dyDescent="0.25">
      <c r="A1221" s="13">
        <v>101438505</v>
      </c>
      <c r="B1221" s="14" t="s">
        <v>61</v>
      </c>
      <c r="C1221" s="14" t="s">
        <v>186</v>
      </c>
      <c r="D1221" s="14" t="s">
        <v>169</v>
      </c>
      <c r="E1221" s="14" t="s">
        <v>170</v>
      </c>
      <c r="F1221" s="14" t="s">
        <v>551</v>
      </c>
      <c r="G1221" s="15">
        <v>40148</v>
      </c>
      <c r="H1221" s="15">
        <v>40148</v>
      </c>
      <c r="I1221" s="14" t="s">
        <v>70</v>
      </c>
      <c r="J1221" s="14" t="s">
        <v>182</v>
      </c>
      <c r="K1221" s="14" t="s">
        <v>548</v>
      </c>
      <c r="L1221" s="14" t="s">
        <v>174</v>
      </c>
      <c r="M1221" s="14" t="s">
        <v>175</v>
      </c>
      <c r="N1221" s="14" t="s">
        <v>176</v>
      </c>
      <c r="O1221" s="15">
        <v>41974</v>
      </c>
      <c r="P1221" s="13">
        <v>201412</v>
      </c>
      <c r="Q1221" s="13">
        <v>-1</v>
      </c>
      <c r="R1221" s="16">
        <v>-8582.93</v>
      </c>
    </row>
    <row r="1222" spans="1:18" x14ac:dyDescent="0.25">
      <c r="A1222" s="13">
        <v>101438506</v>
      </c>
      <c r="B1222" s="14" t="s">
        <v>61</v>
      </c>
      <c r="C1222" s="14" t="s">
        <v>186</v>
      </c>
      <c r="D1222" s="14" t="s">
        <v>169</v>
      </c>
      <c r="E1222" s="14" t="s">
        <v>170</v>
      </c>
      <c r="F1222" s="14" t="s">
        <v>551</v>
      </c>
      <c r="G1222" s="15">
        <v>40148</v>
      </c>
      <c r="H1222" s="15">
        <v>40148</v>
      </c>
      <c r="I1222" s="14" t="s">
        <v>70</v>
      </c>
      <c r="J1222" s="14" t="s">
        <v>182</v>
      </c>
      <c r="K1222" s="14" t="s">
        <v>548</v>
      </c>
      <c r="L1222" s="14" t="s">
        <v>174</v>
      </c>
      <c r="M1222" s="14" t="s">
        <v>175</v>
      </c>
      <c r="N1222" s="14" t="s">
        <v>176</v>
      </c>
      <c r="O1222" s="15">
        <v>41974</v>
      </c>
      <c r="P1222" s="13">
        <v>201412</v>
      </c>
      <c r="Q1222" s="13">
        <v>-1</v>
      </c>
      <c r="R1222" s="16">
        <v>-8582.93</v>
      </c>
    </row>
    <row r="1223" spans="1:18" x14ac:dyDescent="0.25">
      <c r="A1223" s="13">
        <v>101438507</v>
      </c>
      <c r="B1223" s="14" t="s">
        <v>61</v>
      </c>
      <c r="C1223" s="14" t="s">
        <v>186</v>
      </c>
      <c r="D1223" s="14" t="s">
        <v>169</v>
      </c>
      <c r="E1223" s="14" t="s">
        <v>170</v>
      </c>
      <c r="F1223" s="14" t="s">
        <v>551</v>
      </c>
      <c r="G1223" s="15">
        <v>40148</v>
      </c>
      <c r="H1223" s="15">
        <v>40148</v>
      </c>
      <c r="I1223" s="14" t="s">
        <v>70</v>
      </c>
      <c r="J1223" s="14" t="s">
        <v>182</v>
      </c>
      <c r="K1223" s="14" t="s">
        <v>548</v>
      </c>
      <c r="L1223" s="14" t="s">
        <v>174</v>
      </c>
      <c r="M1223" s="14" t="s">
        <v>175</v>
      </c>
      <c r="N1223" s="14" t="s">
        <v>176</v>
      </c>
      <c r="O1223" s="15">
        <v>41974</v>
      </c>
      <c r="P1223" s="13">
        <v>201412</v>
      </c>
      <c r="Q1223" s="13">
        <v>-1</v>
      </c>
      <c r="R1223" s="16">
        <v>-8582.93</v>
      </c>
    </row>
    <row r="1224" spans="1:18" x14ac:dyDescent="0.25">
      <c r="A1224" s="13">
        <v>101438508</v>
      </c>
      <c r="B1224" s="14" t="s">
        <v>61</v>
      </c>
      <c r="C1224" s="14" t="s">
        <v>186</v>
      </c>
      <c r="D1224" s="14" t="s">
        <v>169</v>
      </c>
      <c r="E1224" s="14" t="s">
        <v>170</v>
      </c>
      <c r="F1224" s="14" t="s">
        <v>551</v>
      </c>
      <c r="G1224" s="15">
        <v>40148</v>
      </c>
      <c r="H1224" s="15">
        <v>40148</v>
      </c>
      <c r="I1224" s="14" t="s">
        <v>70</v>
      </c>
      <c r="J1224" s="14" t="s">
        <v>182</v>
      </c>
      <c r="K1224" s="14" t="s">
        <v>548</v>
      </c>
      <c r="L1224" s="14" t="s">
        <v>174</v>
      </c>
      <c r="M1224" s="14" t="s">
        <v>175</v>
      </c>
      <c r="N1224" s="14" t="s">
        <v>176</v>
      </c>
      <c r="O1224" s="15">
        <v>41974</v>
      </c>
      <c r="P1224" s="13">
        <v>201412</v>
      </c>
      <c r="Q1224" s="13">
        <v>-1</v>
      </c>
      <c r="R1224" s="16">
        <v>-8582.93</v>
      </c>
    </row>
    <row r="1225" spans="1:18" x14ac:dyDescent="0.25">
      <c r="A1225" s="13">
        <v>101438509</v>
      </c>
      <c r="B1225" s="14" t="s">
        <v>61</v>
      </c>
      <c r="C1225" s="14" t="s">
        <v>186</v>
      </c>
      <c r="D1225" s="14" t="s">
        <v>169</v>
      </c>
      <c r="E1225" s="14" t="s">
        <v>170</v>
      </c>
      <c r="F1225" s="14" t="s">
        <v>551</v>
      </c>
      <c r="G1225" s="15">
        <v>40148</v>
      </c>
      <c r="H1225" s="15">
        <v>40148</v>
      </c>
      <c r="I1225" s="14" t="s">
        <v>70</v>
      </c>
      <c r="J1225" s="14" t="s">
        <v>182</v>
      </c>
      <c r="K1225" s="14" t="s">
        <v>548</v>
      </c>
      <c r="L1225" s="14" t="s">
        <v>174</v>
      </c>
      <c r="M1225" s="14" t="s">
        <v>175</v>
      </c>
      <c r="N1225" s="14" t="s">
        <v>176</v>
      </c>
      <c r="O1225" s="15">
        <v>41974</v>
      </c>
      <c r="P1225" s="13">
        <v>201412</v>
      </c>
      <c r="Q1225" s="13">
        <v>-1</v>
      </c>
      <c r="R1225" s="16">
        <v>-8582.93</v>
      </c>
    </row>
    <row r="1226" spans="1:18" x14ac:dyDescent="0.25">
      <c r="A1226" s="13">
        <v>101438510</v>
      </c>
      <c r="B1226" s="14" t="s">
        <v>61</v>
      </c>
      <c r="C1226" s="14" t="s">
        <v>186</v>
      </c>
      <c r="D1226" s="14" t="s">
        <v>169</v>
      </c>
      <c r="E1226" s="14" t="s">
        <v>170</v>
      </c>
      <c r="F1226" s="14" t="s">
        <v>551</v>
      </c>
      <c r="G1226" s="15">
        <v>40148</v>
      </c>
      <c r="H1226" s="15">
        <v>40148</v>
      </c>
      <c r="I1226" s="14" t="s">
        <v>70</v>
      </c>
      <c r="J1226" s="14" t="s">
        <v>182</v>
      </c>
      <c r="K1226" s="14" t="s">
        <v>548</v>
      </c>
      <c r="L1226" s="14" t="s">
        <v>174</v>
      </c>
      <c r="M1226" s="14" t="s">
        <v>175</v>
      </c>
      <c r="N1226" s="14" t="s">
        <v>176</v>
      </c>
      <c r="O1226" s="15">
        <v>41974</v>
      </c>
      <c r="P1226" s="13">
        <v>201412</v>
      </c>
      <c r="Q1226" s="13">
        <v>-1</v>
      </c>
      <c r="R1226" s="16">
        <v>-8582.93</v>
      </c>
    </row>
    <row r="1227" spans="1:18" x14ac:dyDescent="0.25">
      <c r="A1227" s="13">
        <v>101438511</v>
      </c>
      <c r="B1227" s="14" t="s">
        <v>61</v>
      </c>
      <c r="C1227" s="14" t="s">
        <v>186</v>
      </c>
      <c r="D1227" s="14" t="s">
        <v>169</v>
      </c>
      <c r="E1227" s="14" t="s">
        <v>170</v>
      </c>
      <c r="F1227" s="14" t="s">
        <v>551</v>
      </c>
      <c r="G1227" s="15">
        <v>40148</v>
      </c>
      <c r="H1227" s="15">
        <v>40148</v>
      </c>
      <c r="I1227" s="14" t="s">
        <v>70</v>
      </c>
      <c r="J1227" s="14" t="s">
        <v>182</v>
      </c>
      <c r="K1227" s="14" t="s">
        <v>548</v>
      </c>
      <c r="L1227" s="14" t="s">
        <v>174</v>
      </c>
      <c r="M1227" s="14" t="s">
        <v>175</v>
      </c>
      <c r="N1227" s="14" t="s">
        <v>176</v>
      </c>
      <c r="O1227" s="15">
        <v>41974</v>
      </c>
      <c r="P1227" s="13">
        <v>201412</v>
      </c>
      <c r="Q1227" s="13">
        <v>-1</v>
      </c>
      <c r="R1227" s="16">
        <v>-8582.93</v>
      </c>
    </row>
    <row r="1228" spans="1:18" x14ac:dyDescent="0.25">
      <c r="A1228" s="13">
        <v>101438512</v>
      </c>
      <c r="B1228" s="14" t="s">
        <v>61</v>
      </c>
      <c r="C1228" s="14" t="s">
        <v>186</v>
      </c>
      <c r="D1228" s="14" t="s">
        <v>169</v>
      </c>
      <c r="E1228" s="14" t="s">
        <v>170</v>
      </c>
      <c r="F1228" s="14" t="s">
        <v>551</v>
      </c>
      <c r="G1228" s="15">
        <v>40148</v>
      </c>
      <c r="H1228" s="15">
        <v>40148</v>
      </c>
      <c r="I1228" s="14" t="s">
        <v>70</v>
      </c>
      <c r="J1228" s="14" t="s">
        <v>182</v>
      </c>
      <c r="K1228" s="14" t="s">
        <v>548</v>
      </c>
      <c r="L1228" s="14" t="s">
        <v>174</v>
      </c>
      <c r="M1228" s="14" t="s">
        <v>175</v>
      </c>
      <c r="N1228" s="14" t="s">
        <v>176</v>
      </c>
      <c r="O1228" s="15">
        <v>41974</v>
      </c>
      <c r="P1228" s="13">
        <v>201412</v>
      </c>
      <c r="Q1228" s="13">
        <v>-1</v>
      </c>
      <c r="R1228" s="16">
        <v>-8582.93</v>
      </c>
    </row>
    <row r="1229" spans="1:18" x14ac:dyDescent="0.25">
      <c r="A1229" s="13">
        <v>101438513</v>
      </c>
      <c r="B1229" s="14" t="s">
        <v>61</v>
      </c>
      <c r="C1229" s="14" t="s">
        <v>186</v>
      </c>
      <c r="D1229" s="14" t="s">
        <v>169</v>
      </c>
      <c r="E1229" s="14" t="s">
        <v>170</v>
      </c>
      <c r="F1229" s="14" t="s">
        <v>551</v>
      </c>
      <c r="G1229" s="15">
        <v>40148</v>
      </c>
      <c r="H1229" s="15">
        <v>40148</v>
      </c>
      <c r="I1229" s="14" t="s">
        <v>70</v>
      </c>
      <c r="J1229" s="14" t="s">
        <v>182</v>
      </c>
      <c r="K1229" s="14" t="s">
        <v>550</v>
      </c>
      <c r="L1229" s="14" t="s">
        <v>174</v>
      </c>
      <c r="M1229" s="14" t="s">
        <v>175</v>
      </c>
      <c r="N1229" s="14" t="s">
        <v>176</v>
      </c>
      <c r="O1229" s="15">
        <v>41974</v>
      </c>
      <c r="P1229" s="13">
        <v>201412</v>
      </c>
      <c r="Q1229" s="13">
        <v>-1</v>
      </c>
      <c r="R1229" s="16">
        <v>-8582.93</v>
      </c>
    </row>
    <row r="1230" spans="1:18" x14ac:dyDescent="0.25">
      <c r="A1230" s="13">
        <v>101438514</v>
      </c>
      <c r="B1230" s="14" t="s">
        <v>61</v>
      </c>
      <c r="C1230" s="14" t="s">
        <v>186</v>
      </c>
      <c r="D1230" s="14" t="s">
        <v>169</v>
      </c>
      <c r="E1230" s="14" t="s">
        <v>170</v>
      </c>
      <c r="F1230" s="14" t="s">
        <v>551</v>
      </c>
      <c r="G1230" s="15">
        <v>40148</v>
      </c>
      <c r="H1230" s="15">
        <v>40148</v>
      </c>
      <c r="I1230" s="14" t="s">
        <v>70</v>
      </c>
      <c r="J1230" s="14" t="s">
        <v>182</v>
      </c>
      <c r="K1230" s="14" t="s">
        <v>550</v>
      </c>
      <c r="L1230" s="14" t="s">
        <v>174</v>
      </c>
      <c r="M1230" s="14" t="s">
        <v>175</v>
      </c>
      <c r="N1230" s="14" t="s">
        <v>176</v>
      </c>
      <c r="O1230" s="15">
        <v>41974</v>
      </c>
      <c r="P1230" s="13">
        <v>201412</v>
      </c>
      <c r="Q1230" s="13">
        <v>-1</v>
      </c>
      <c r="R1230" s="16">
        <v>-8582.93</v>
      </c>
    </row>
    <row r="1231" spans="1:18" x14ac:dyDescent="0.25">
      <c r="A1231" s="13">
        <v>101438515</v>
      </c>
      <c r="B1231" s="14" t="s">
        <v>61</v>
      </c>
      <c r="C1231" s="14" t="s">
        <v>186</v>
      </c>
      <c r="D1231" s="14" t="s">
        <v>169</v>
      </c>
      <c r="E1231" s="14" t="s">
        <v>170</v>
      </c>
      <c r="F1231" s="14" t="s">
        <v>551</v>
      </c>
      <c r="G1231" s="15">
        <v>40148</v>
      </c>
      <c r="H1231" s="15">
        <v>40148</v>
      </c>
      <c r="I1231" s="14" t="s">
        <v>70</v>
      </c>
      <c r="J1231" s="14" t="s">
        <v>182</v>
      </c>
      <c r="K1231" s="14" t="s">
        <v>550</v>
      </c>
      <c r="L1231" s="14" t="s">
        <v>174</v>
      </c>
      <c r="M1231" s="14" t="s">
        <v>175</v>
      </c>
      <c r="N1231" s="14" t="s">
        <v>176</v>
      </c>
      <c r="O1231" s="15">
        <v>41974</v>
      </c>
      <c r="P1231" s="13">
        <v>201412</v>
      </c>
      <c r="Q1231" s="13">
        <v>-1</v>
      </c>
      <c r="R1231" s="16">
        <v>-8582.93</v>
      </c>
    </row>
    <row r="1232" spans="1:18" x14ac:dyDescent="0.25">
      <c r="A1232" s="13">
        <v>101438516</v>
      </c>
      <c r="B1232" s="14" t="s">
        <v>61</v>
      </c>
      <c r="C1232" s="14" t="s">
        <v>186</v>
      </c>
      <c r="D1232" s="14" t="s">
        <v>169</v>
      </c>
      <c r="E1232" s="14" t="s">
        <v>170</v>
      </c>
      <c r="F1232" s="14" t="s">
        <v>551</v>
      </c>
      <c r="G1232" s="15">
        <v>40148</v>
      </c>
      <c r="H1232" s="15">
        <v>40148</v>
      </c>
      <c r="I1232" s="14" t="s">
        <v>70</v>
      </c>
      <c r="J1232" s="14" t="s">
        <v>182</v>
      </c>
      <c r="K1232" s="14" t="s">
        <v>550</v>
      </c>
      <c r="L1232" s="14" t="s">
        <v>174</v>
      </c>
      <c r="M1232" s="14" t="s">
        <v>175</v>
      </c>
      <c r="N1232" s="14" t="s">
        <v>176</v>
      </c>
      <c r="O1232" s="15">
        <v>41974</v>
      </c>
      <c r="P1232" s="13">
        <v>201412</v>
      </c>
      <c r="Q1232" s="13">
        <v>-1</v>
      </c>
      <c r="R1232" s="16">
        <v>-8582.93</v>
      </c>
    </row>
    <row r="1233" spans="1:18" x14ac:dyDescent="0.25">
      <c r="A1233" s="13">
        <v>101438517</v>
      </c>
      <c r="B1233" s="14" t="s">
        <v>61</v>
      </c>
      <c r="C1233" s="14" t="s">
        <v>186</v>
      </c>
      <c r="D1233" s="14" t="s">
        <v>169</v>
      </c>
      <c r="E1233" s="14" t="s">
        <v>170</v>
      </c>
      <c r="F1233" s="14" t="s">
        <v>551</v>
      </c>
      <c r="G1233" s="15">
        <v>40148</v>
      </c>
      <c r="H1233" s="15">
        <v>40148</v>
      </c>
      <c r="I1233" s="14" t="s">
        <v>70</v>
      </c>
      <c r="J1233" s="14" t="s">
        <v>182</v>
      </c>
      <c r="K1233" s="14" t="s">
        <v>550</v>
      </c>
      <c r="L1233" s="14" t="s">
        <v>174</v>
      </c>
      <c r="M1233" s="14" t="s">
        <v>175</v>
      </c>
      <c r="N1233" s="14" t="s">
        <v>176</v>
      </c>
      <c r="O1233" s="15">
        <v>41974</v>
      </c>
      <c r="P1233" s="13">
        <v>201412</v>
      </c>
      <c r="Q1233" s="13">
        <v>-1</v>
      </c>
      <c r="R1233" s="16">
        <v>-8582.93</v>
      </c>
    </row>
    <row r="1234" spans="1:18" x14ac:dyDescent="0.25">
      <c r="A1234" s="13">
        <v>101438518</v>
      </c>
      <c r="B1234" s="14" t="s">
        <v>61</v>
      </c>
      <c r="C1234" s="14" t="s">
        <v>186</v>
      </c>
      <c r="D1234" s="14" t="s">
        <v>169</v>
      </c>
      <c r="E1234" s="14" t="s">
        <v>170</v>
      </c>
      <c r="F1234" s="14" t="s">
        <v>551</v>
      </c>
      <c r="G1234" s="15">
        <v>40148</v>
      </c>
      <c r="H1234" s="15">
        <v>40148</v>
      </c>
      <c r="I1234" s="14" t="s">
        <v>70</v>
      </c>
      <c r="J1234" s="14" t="s">
        <v>182</v>
      </c>
      <c r="K1234" s="14" t="s">
        <v>550</v>
      </c>
      <c r="L1234" s="14" t="s">
        <v>174</v>
      </c>
      <c r="M1234" s="14" t="s">
        <v>175</v>
      </c>
      <c r="N1234" s="14" t="s">
        <v>176</v>
      </c>
      <c r="O1234" s="15">
        <v>41974</v>
      </c>
      <c r="P1234" s="13">
        <v>201412</v>
      </c>
      <c r="Q1234" s="13">
        <v>-1</v>
      </c>
      <c r="R1234" s="16">
        <v>-8582.93</v>
      </c>
    </row>
    <row r="1235" spans="1:18" x14ac:dyDescent="0.25">
      <c r="A1235" s="13">
        <v>101438519</v>
      </c>
      <c r="B1235" s="14" t="s">
        <v>61</v>
      </c>
      <c r="C1235" s="14" t="s">
        <v>186</v>
      </c>
      <c r="D1235" s="14" t="s">
        <v>169</v>
      </c>
      <c r="E1235" s="14" t="s">
        <v>170</v>
      </c>
      <c r="F1235" s="14" t="s">
        <v>551</v>
      </c>
      <c r="G1235" s="15">
        <v>40148</v>
      </c>
      <c r="H1235" s="15">
        <v>40148</v>
      </c>
      <c r="I1235" s="14" t="s">
        <v>70</v>
      </c>
      <c r="J1235" s="14" t="s">
        <v>182</v>
      </c>
      <c r="K1235" s="14" t="s">
        <v>550</v>
      </c>
      <c r="L1235" s="14" t="s">
        <v>174</v>
      </c>
      <c r="M1235" s="14" t="s">
        <v>175</v>
      </c>
      <c r="N1235" s="14" t="s">
        <v>176</v>
      </c>
      <c r="O1235" s="15">
        <v>41974</v>
      </c>
      <c r="P1235" s="13">
        <v>201412</v>
      </c>
      <c r="Q1235" s="13">
        <v>-1</v>
      </c>
      <c r="R1235" s="16">
        <v>-8582.93</v>
      </c>
    </row>
    <row r="1236" spans="1:18" x14ac:dyDescent="0.25">
      <c r="A1236" s="13">
        <v>101438520</v>
      </c>
      <c r="B1236" s="14" t="s">
        <v>61</v>
      </c>
      <c r="C1236" s="14" t="s">
        <v>186</v>
      </c>
      <c r="D1236" s="14" t="s">
        <v>169</v>
      </c>
      <c r="E1236" s="14" t="s">
        <v>170</v>
      </c>
      <c r="F1236" s="14" t="s">
        <v>551</v>
      </c>
      <c r="G1236" s="15">
        <v>40148</v>
      </c>
      <c r="H1236" s="15">
        <v>40148</v>
      </c>
      <c r="I1236" s="14" t="s">
        <v>70</v>
      </c>
      <c r="J1236" s="14" t="s">
        <v>182</v>
      </c>
      <c r="K1236" s="14" t="s">
        <v>550</v>
      </c>
      <c r="L1236" s="14" t="s">
        <v>174</v>
      </c>
      <c r="M1236" s="14" t="s">
        <v>175</v>
      </c>
      <c r="N1236" s="14" t="s">
        <v>176</v>
      </c>
      <c r="O1236" s="15">
        <v>41974</v>
      </c>
      <c r="P1236" s="13">
        <v>201412</v>
      </c>
      <c r="Q1236" s="13">
        <v>-1</v>
      </c>
      <c r="R1236" s="16">
        <v>-8582.93</v>
      </c>
    </row>
    <row r="1237" spans="1:18" x14ac:dyDescent="0.25">
      <c r="A1237" s="13">
        <v>101438521</v>
      </c>
      <c r="B1237" s="14" t="s">
        <v>61</v>
      </c>
      <c r="C1237" s="14" t="s">
        <v>186</v>
      </c>
      <c r="D1237" s="14" t="s">
        <v>169</v>
      </c>
      <c r="E1237" s="14" t="s">
        <v>170</v>
      </c>
      <c r="F1237" s="14" t="s">
        <v>551</v>
      </c>
      <c r="G1237" s="15">
        <v>40148</v>
      </c>
      <c r="H1237" s="15">
        <v>40148</v>
      </c>
      <c r="I1237" s="14" t="s">
        <v>70</v>
      </c>
      <c r="J1237" s="14" t="s">
        <v>182</v>
      </c>
      <c r="K1237" s="14" t="s">
        <v>550</v>
      </c>
      <c r="L1237" s="14" t="s">
        <v>174</v>
      </c>
      <c r="M1237" s="14" t="s">
        <v>175</v>
      </c>
      <c r="N1237" s="14" t="s">
        <v>176</v>
      </c>
      <c r="O1237" s="15">
        <v>41974</v>
      </c>
      <c r="P1237" s="13">
        <v>201412</v>
      </c>
      <c r="Q1237" s="13">
        <v>-1</v>
      </c>
      <c r="R1237" s="16">
        <v>-8582.93</v>
      </c>
    </row>
    <row r="1238" spans="1:18" x14ac:dyDescent="0.25">
      <c r="A1238" s="13">
        <v>101438522</v>
      </c>
      <c r="B1238" s="14" t="s">
        <v>61</v>
      </c>
      <c r="C1238" s="14" t="s">
        <v>186</v>
      </c>
      <c r="D1238" s="14" t="s">
        <v>169</v>
      </c>
      <c r="E1238" s="14" t="s">
        <v>170</v>
      </c>
      <c r="F1238" s="14" t="s">
        <v>551</v>
      </c>
      <c r="G1238" s="15">
        <v>40148</v>
      </c>
      <c r="H1238" s="15">
        <v>40148</v>
      </c>
      <c r="I1238" s="14" t="s">
        <v>70</v>
      </c>
      <c r="J1238" s="14" t="s">
        <v>182</v>
      </c>
      <c r="K1238" s="14" t="s">
        <v>550</v>
      </c>
      <c r="L1238" s="14" t="s">
        <v>174</v>
      </c>
      <c r="M1238" s="14" t="s">
        <v>175</v>
      </c>
      <c r="N1238" s="14" t="s">
        <v>176</v>
      </c>
      <c r="O1238" s="15">
        <v>41974</v>
      </c>
      <c r="P1238" s="13">
        <v>201412</v>
      </c>
      <c r="Q1238" s="13">
        <v>-1</v>
      </c>
      <c r="R1238" s="16">
        <v>-8582.93</v>
      </c>
    </row>
    <row r="1239" spans="1:18" x14ac:dyDescent="0.25">
      <c r="A1239" s="13">
        <v>101438523</v>
      </c>
      <c r="B1239" s="14" t="s">
        <v>61</v>
      </c>
      <c r="C1239" s="14" t="s">
        <v>186</v>
      </c>
      <c r="D1239" s="14" t="s">
        <v>169</v>
      </c>
      <c r="E1239" s="14" t="s">
        <v>170</v>
      </c>
      <c r="F1239" s="14" t="s">
        <v>551</v>
      </c>
      <c r="G1239" s="15">
        <v>40148</v>
      </c>
      <c r="H1239" s="15">
        <v>40148</v>
      </c>
      <c r="I1239" s="14" t="s">
        <v>70</v>
      </c>
      <c r="J1239" s="14" t="s">
        <v>182</v>
      </c>
      <c r="K1239" s="14" t="s">
        <v>550</v>
      </c>
      <c r="L1239" s="14" t="s">
        <v>174</v>
      </c>
      <c r="M1239" s="14" t="s">
        <v>175</v>
      </c>
      <c r="N1239" s="14" t="s">
        <v>176</v>
      </c>
      <c r="O1239" s="15">
        <v>41974</v>
      </c>
      <c r="P1239" s="13">
        <v>201412</v>
      </c>
      <c r="Q1239" s="13">
        <v>-1</v>
      </c>
      <c r="R1239" s="16">
        <v>-8582.93</v>
      </c>
    </row>
    <row r="1240" spans="1:18" x14ac:dyDescent="0.25">
      <c r="A1240" s="13">
        <v>101438524</v>
      </c>
      <c r="B1240" s="14" t="s">
        <v>61</v>
      </c>
      <c r="C1240" s="14" t="s">
        <v>186</v>
      </c>
      <c r="D1240" s="14" t="s">
        <v>169</v>
      </c>
      <c r="E1240" s="14" t="s">
        <v>170</v>
      </c>
      <c r="F1240" s="14" t="s">
        <v>551</v>
      </c>
      <c r="G1240" s="15">
        <v>40148</v>
      </c>
      <c r="H1240" s="15">
        <v>40148</v>
      </c>
      <c r="I1240" s="14" t="s">
        <v>70</v>
      </c>
      <c r="J1240" s="14" t="s">
        <v>182</v>
      </c>
      <c r="K1240" s="14" t="s">
        <v>550</v>
      </c>
      <c r="L1240" s="14" t="s">
        <v>174</v>
      </c>
      <c r="M1240" s="14" t="s">
        <v>175</v>
      </c>
      <c r="N1240" s="14" t="s">
        <v>176</v>
      </c>
      <c r="O1240" s="15">
        <v>41974</v>
      </c>
      <c r="P1240" s="13">
        <v>201412</v>
      </c>
      <c r="Q1240" s="13">
        <v>-1</v>
      </c>
      <c r="R1240" s="16">
        <v>-8582.93</v>
      </c>
    </row>
    <row r="1241" spans="1:18" x14ac:dyDescent="0.25">
      <c r="A1241" s="13">
        <v>101438525</v>
      </c>
      <c r="B1241" s="14" t="s">
        <v>61</v>
      </c>
      <c r="C1241" s="14" t="s">
        <v>186</v>
      </c>
      <c r="D1241" s="14" t="s">
        <v>169</v>
      </c>
      <c r="E1241" s="14" t="s">
        <v>170</v>
      </c>
      <c r="F1241" s="14" t="s">
        <v>551</v>
      </c>
      <c r="G1241" s="15">
        <v>40148</v>
      </c>
      <c r="H1241" s="15">
        <v>40148</v>
      </c>
      <c r="I1241" s="14" t="s">
        <v>70</v>
      </c>
      <c r="J1241" s="14" t="s">
        <v>182</v>
      </c>
      <c r="K1241" s="14" t="s">
        <v>550</v>
      </c>
      <c r="L1241" s="14" t="s">
        <v>174</v>
      </c>
      <c r="M1241" s="14" t="s">
        <v>175</v>
      </c>
      <c r="N1241" s="14" t="s">
        <v>176</v>
      </c>
      <c r="O1241" s="15">
        <v>41974</v>
      </c>
      <c r="P1241" s="13">
        <v>201412</v>
      </c>
      <c r="Q1241" s="13">
        <v>-1</v>
      </c>
      <c r="R1241" s="16">
        <v>-8582.93</v>
      </c>
    </row>
    <row r="1242" spans="1:18" x14ac:dyDescent="0.25">
      <c r="A1242" s="13">
        <v>101438526</v>
      </c>
      <c r="B1242" s="14" t="s">
        <v>61</v>
      </c>
      <c r="C1242" s="14" t="s">
        <v>186</v>
      </c>
      <c r="D1242" s="14" t="s">
        <v>169</v>
      </c>
      <c r="E1242" s="14" t="s">
        <v>170</v>
      </c>
      <c r="F1242" s="14" t="s">
        <v>551</v>
      </c>
      <c r="G1242" s="15">
        <v>40148</v>
      </c>
      <c r="H1242" s="15">
        <v>40148</v>
      </c>
      <c r="I1242" s="14" t="s">
        <v>70</v>
      </c>
      <c r="J1242" s="14" t="s">
        <v>182</v>
      </c>
      <c r="K1242" s="14" t="s">
        <v>550</v>
      </c>
      <c r="L1242" s="14" t="s">
        <v>174</v>
      </c>
      <c r="M1242" s="14" t="s">
        <v>175</v>
      </c>
      <c r="N1242" s="14" t="s">
        <v>176</v>
      </c>
      <c r="O1242" s="15">
        <v>41974</v>
      </c>
      <c r="P1242" s="13">
        <v>201412</v>
      </c>
      <c r="Q1242" s="13">
        <v>-1</v>
      </c>
      <c r="R1242" s="16">
        <v>-8582.93</v>
      </c>
    </row>
    <row r="1243" spans="1:18" x14ac:dyDescent="0.25">
      <c r="A1243" s="13">
        <v>101438527</v>
      </c>
      <c r="B1243" s="14" t="s">
        <v>61</v>
      </c>
      <c r="C1243" s="14" t="s">
        <v>186</v>
      </c>
      <c r="D1243" s="14" t="s">
        <v>169</v>
      </c>
      <c r="E1243" s="14" t="s">
        <v>170</v>
      </c>
      <c r="F1243" s="14" t="s">
        <v>551</v>
      </c>
      <c r="G1243" s="15">
        <v>40148</v>
      </c>
      <c r="H1243" s="15">
        <v>40148</v>
      </c>
      <c r="I1243" s="14" t="s">
        <v>70</v>
      </c>
      <c r="J1243" s="14" t="s">
        <v>182</v>
      </c>
      <c r="K1243" s="14" t="s">
        <v>550</v>
      </c>
      <c r="L1243" s="14" t="s">
        <v>174</v>
      </c>
      <c r="M1243" s="14" t="s">
        <v>175</v>
      </c>
      <c r="N1243" s="14" t="s">
        <v>176</v>
      </c>
      <c r="O1243" s="15">
        <v>41974</v>
      </c>
      <c r="P1243" s="13">
        <v>201412</v>
      </c>
      <c r="Q1243" s="13">
        <v>-1</v>
      </c>
      <c r="R1243" s="16">
        <v>-8582.93</v>
      </c>
    </row>
    <row r="1244" spans="1:18" x14ac:dyDescent="0.25">
      <c r="A1244" s="13">
        <v>101438528</v>
      </c>
      <c r="B1244" s="14" t="s">
        <v>61</v>
      </c>
      <c r="C1244" s="14" t="s">
        <v>186</v>
      </c>
      <c r="D1244" s="14" t="s">
        <v>169</v>
      </c>
      <c r="E1244" s="14" t="s">
        <v>170</v>
      </c>
      <c r="F1244" s="14" t="s">
        <v>551</v>
      </c>
      <c r="G1244" s="15">
        <v>40148</v>
      </c>
      <c r="H1244" s="15">
        <v>40148</v>
      </c>
      <c r="I1244" s="14" t="s">
        <v>70</v>
      </c>
      <c r="J1244" s="14" t="s">
        <v>182</v>
      </c>
      <c r="K1244" s="14" t="s">
        <v>550</v>
      </c>
      <c r="L1244" s="14" t="s">
        <v>174</v>
      </c>
      <c r="M1244" s="14" t="s">
        <v>175</v>
      </c>
      <c r="N1244" s="14" t="s">
        <v>176</v>
      </c>
      <c r="O1244" s="15">
        <v>41974</v>
      </c>
      <c r="P1244" s="13">
        <v>201412</v>
      </c>
      <c r="Q1244" s="13">
        <v>-1</v>
      </c>
      <c r="R1244" s="16">
        <v>-8582.93</v>
      </c>
    </row>
    <row r="1245" spans="1:18" x14ac:dyDescent="0.25">
      <c r="A1245" s="13">
        <v>101438529</v>
      </c>
      <c r="B1245" s="14" t="s">
        <v>61</v>
      </c>
      <c r="C1245" s="14" t="s">
        <v>186</v>
      </c>
      <c r="D1245" s="14" t="s">
        <v>169</v>
      </c>
      <c r="E1245" s="14" t="s">
        <v>170</v>
      </c>
      <c r="F1245" s="14" t="s">
        <v>551</v>
      </c>
      <c r="G1245" s="15">
        <v>40148</v>
      </c>
      <c r="H1245" s="15">
        <v>40148</v>
      </c>
      <c r="I1245" s="14" t="s">
        <v>70</v>
      </c>
      <c r="J1245" s="14" t="s">
        <v>182</v>
      </c>
      <c r="K1245" s="14" t="s">
        <v>550</v>
      </c>
      <c r="L1245" s="14" t="s">
        <v>174</v>
      </c>
      <c r="M1245" s="14" t="s">
        <v>175</v>
      </c>
      <c r="N1245" s="14" t="s">
        <v>176</v>
      </c>
      <c r="O1245" s="15">
        <v>41974</v>
      </c>
      <c r="P1245" s="13">
        <v>201412</v>
      </c>
      <c r="Q1245" s="13">
        <v>-1</v>
      </c>
      <c r="R1245" s="16">
        <v>-8582.93</v>
      </c>
    </row>
    <row r="1246" spans="1:18" x14ac:dyDescent="0.25">
      <c r="A1246" s="13">
        <v>101438534</v>
      </c>
      <c r="B1246" s="14" t="s">
        <v>61</v>
      </c>
      <c r="C1246" s="14" t="s">
        <v>186</v>
      </c>
      <c r="D1246" s="14" t="s">
        <v>169</v>
      </c>
      <c r="E1246" s="14" t="s">
        <v>170</v>
      </c>
      <c r="F1246" s="14" t="s">
        <v>551</v>
      </c>
      <c r="G1246" s="15">
        <v>40148</v>
      </c>
      <c r="H1246" s="15">
        <v>40148</v>
      </c>
      <c r="I1246" s="14" t="s">
        <v>70</v>
      </c>
      <c r="J1246" s="14" t="s">
        <v>182</v>
      </c>
      <c r="K1246" s="14" t="s">
        <v>574</v>
      </c>
      <c r="L1246" s="14" t="s">
        <v>174</v>
      </c>
      <c r="M1246" s="14" t="s">
        <v>175</v>
      </c>
      <c r="N1246" s="14" t="s">
        <v>176</v>
      </c>
      <c r="O1246" s="15">
        <v>41974</v>
      </c>
      <c r="P1246" s="13">
        <v>201412</v>
      </c>
      <c r="Q1246" s="13">
        <v>-1</v>
      </c>
      <c r="R1246" s="16">
        <v>-35562.839999999997</v>
      </c>
    </row>
    <row r="1247" spans="1:18" x14ac:dyDescent="0.25">
      <c r="A1247" s="13">
        <v>101438535</v>
      </c>
      <c r="B1247" s="14" t="s">
        <v>61</v>
      </c>
      <c r="C1247" s="14" t="s">
        <v>186</v>
      </c>
      <c r="D1247" s="14" t="s">
        <v>169</v>
      </c>
      <c r="E1247" s="14" t="s">
        <v>170</v>
      </c>
      <c r="F1247" s="14" t="s">
        <v>551</v>
      </c>
      <c r="G1247" s="15">
        <v>40148</v>
      </c>
      <c r="H1247" s="15">
        <v>40148</v>
      </c>
      <c r="I1247" s="14" t="s">
        <v>70</v>
      </c>
      <c r="J1247" s="14" t="s">
        <v>182</v>
      </c>
      <c r="K1247" s="14" t="s">
        <v>574</v>
      </c>
      <c r="L1247" s="14" t="s">
        <v>174</v>
      </c>
      <c r="M1247" s="14" t="s">
        <v>175</v>
      </c>
      <c r="N1247" s="14" t="s">
        <v>176</v>
      </c>
      <c r="O1247" s="15">
        <v>41974</v>
      </c>
      <c r="P1247" s="13">
        <v>201412</v>
      </c>
      <c r="Q1247" s="13">
        <v>-1</v>
      </c>
      <c r="R1247" s="16">
        <v>-35562.839999999997</v>
      </c>
    </row>
    <row r="1248" spans="1:18" x14ac:dyDescent="0.25">
      <c r="A1248" s="13">
        <v>101438539</v>
      </c>
      <c r="B1248" s="14" t="s">
        <v>61</v>
      </c>
      <c r="C1248" s="14" t="s">
        <v>186</v>
      </c>
      <c r="D1248" s="14" t="s">
        <v>169</v>
      </c>
      <c r="E1248" s="14" t="s">
        <v>170</v>
      </c>
      <c r="F1248" s="14" t="s">
        <v>551</v>
      </c>
      <c r="G1248" s="15">
        <v>40148</v>
      </c>
      <c r="H1248" s="15">
        <v>40148</v>
      </c>
      <c r="I1248" s="14" t="s">
        <v>70</v>
      </c>
      <c r="J1248" s="14" t="s">
        <v>182</v>
      </c>
      <c r="K1248" s="14" t="s">
        <v>623</v>
      </c>
      <c r="L1248" s="14" t="s">
        <v>174</v>
      </c>
      <c r="M1248" s="14" t="s">
        <v>175</v>
      </c>
      <c r="N1248" s="14" t="s">
        <v>176</v>
      </c>
      <c r="O1248" s="15">
        <v>41974</v>
      </c>
      <c r="P1248" s="13">
        <v>201412</v>
      </c>
      <c r="Q1248" s="13">
        <v>-1</v>
      </c>
      <c r="R1248" s="16">
        <v>-26978.23</v>
      </c>
    </row>
    <row r="1249" spans="1:18" x14ac:dyDescent="0.25">
      <c r="A1249" s="13">
        <v>101438540</v>
      </c>
      <c r="B1249" s="14" t="s">
        <v>61</v>
      </c>
      <c r="C1249" s="14" t="s">
        <v>186</v>
      </c>
      <c r="D1249" s="14" t="s">
        <v>169</v>
      </c>
      <c r="E1249" s="14" t="s">
        <v>170</v>
      </c>
      <c r="F1249" s="14" t="s">
        <v>551</v>
      </c>
      <c r="G1249" s="15">
        <v>40148</v>
      </c>
      <c r="H1249" s="15">
        <v>40148</v>
      </c>
      <c r="I1249" s="14" t="s">
        <v>70</v>
      </c>
      <c r="J1249" s="14" t="s">
        <v>182</v>
      </c>
      <c r="K1249" s="14" t="s">
        <v>623</v>
      </c>
      <c r="L1249" s="14" t="s">
        <v>174</v>
      </c>
      <c r="M1249" s="14" t="s">
        <v>175</v>
      </c>
      <c r="N1249" s="14" t="s">
        <v>176</v>
      </c>
      <c r="O1249" s="15">
        <v>41974</v>
      </c>
      <c r="P1249" s="13">
        <v>201412</v>
      </c>
      <c r="Q1249" s="13">
        <v>-1</v>
      </c>
      <c r="R1249" s="16">
        <v>-26978.23</v>
      </c>
    </row>
    <row r="1250" spans="1:18" x14ac:dyDescent="0.25">
      <c r="A1250" s="13">
        <v>101438541</v>
      </c>
      <c r="B1250" s="14" t="s">
        <v>61</v>
      </c>
      <c r="C1250" s="14" t="s">
        <v>186</v>
      </c>
      <c r="D1250" s="14" t="s">
        <v>169</v>
      </c>
      <c r="E1250" s="14" t="s">
        <v>170</v>
      </c>
      <c r="F1250" s="14" t="s">
        <v>551</v>
      </c>
      <c r="G1250" s="15">
        <v>40148</v>
      </c>
      <c r="H1250" s="15">
        <v>40148</v>
      </c>
      <c r="I1250" s="14" t="s">
        <v>70</v>
      </c>
      <c r="J1250" s="14" t="s">
        <v>182</v>
      </c>
      <c r="K1250" s="14" t="s">
        <v>623</v>
      </c>
      <c r="L1250" s="14" t="s">
        <v>174</v>
      </c>
      <c r="M1250" s="14" t="s">
        <v>175</v>
      </c>
      <c r="N1250" s="14" t="s">
        <v>176</v>
      </c>
      <c r="O1250" s="15">
        <v>41974</v>
      </c>
      <c r="P1250" s="13">
        <v>201412</v>
      </c>
      <c r="Q1250" s="13">
        <v>-1</v>
      </c>
      <c r="R1250" s="16">
        <v>-26978.23</v>
      </c>
    </row>
    <row r="1251" spans="1:18" x14ac:dyDescent="0.25">
      <c r="A1251" s="13">
        <v>101438542</v>
      </c>
      <c r="B1251" s="14" t="s">
        <v>61</v>
      </c>
      <c r="C1251" s="14" t="s">
        <v>186</v>
      </c>
      <c r="D1251" s="14" t="s">
        <v>169</v>
      </c>
      <c r="E1251" s="14" t="s">
        <v>170</v>
      </c>
      <c r="F1251" s="14" t="s">
        <v>551</v>
      </c>
      <c r="G1251" s="15">
        <v>40148</v>
      </c>
      <c r="H1251" s="15">
        <v>40148</v>
      </c>
      <c r="I1251" s="14" t="s">
        <v>70</v>
      </c>
      <c r="J1251" s="14" t="s">
        <v>182</v>
      </c>
      <c r="K1251" s="14" t="s">
        <v>623</v>
      </c>
      <c r="L1251" s="14" t="s">
        <v>174</v>
      </c>
      <c r="M1251" s="14" t="s">
        <v>175</v>
      </c>
      <c r="N1251" s="14" t="s">
        <v>176</v>
      </c>
      <c r="O1251" s="15">
        <v>41974</v>
      </c>
      <c r="P1251" s="13">
        <v>201412</v>
      </c>
      <c r="Q1251" s="13">
        <v>-1</v>
      </c>
      <c r="R1251" s="16">
        <v>-26978.23</v>
      </c>
    </row>
    <row r="1252" spans="1:18" x14ac:dyDescent="0.25">
      <c r="A1252" s="13">
        <v>101438544</v>
      </c>
      <c r="B1252" s="14" t="s">
        <v>61</v>
      </c>
      <c r="C1252" s="14" t="s">
        <v>186</v>
      </c>
      <c r="D1252" s="14" t="s">
        <v>169</v>
      </c>
      <c r="E1252" s="14" t="s">
        <v>170</v>
      </c>
      <c r="F1252" s="14" t="s">
        <v>551</v>
      </c>
      <c r="G1252" s="15">
        <v>40148</v>
      </c>
      <c r="H1252" s="15">
        <v>40148</v>
      </c>
      <c r="I1252" s="14" t="s">
        <v>70</v>
      </c>
      <c r="J1252" s="14" t="s">
        <v>182</v>
      </c>
      <c r="K1252" s="14" t="s">
        <v>651</v>
      </c>
      <c r="L1252" s="14" t="s">
        <v>174</v>
      </c>
      <c r="M1252" s="14" t="s">
        <v>175</v>
      </c>
      <c r="N1252" s="14" t="s">
        <v>176</v>
      </c>
      <c r="O1252" s="15">
        <v>41974</v>
      </c>
      <c r="P1252" s="13">
        <v>201412</v>
      </c>
      <c r="Q1252" s="13">
        <v>-1</v>
      </c>
      <c r="R1252" s="16">
        <v>-26362.89</v>
      </c>
    </row>
    <row r="1253" spans="1:18" x14ac:dyDescent="0.25">
      <c r="A1253" s="13">
        <v>101438545</v>
      </c>
      <c r="B1253" s="14" t="s">
        <v>61</v>
      </c>
      <c r="C1253" s="14" t="s">
        <v>186</v>
      </c>
      <c r="D1253" s="14" t="s">
        <v>169</v>
      </c>
      <c r="E1253" s="14" t="s">
        <v>170</v>
      </c>
      <c r="F1253" s="14" t="s">
        <v>551</v>
      </c>
      <c r="G1253" s="15">
        <v>40148</v>
      </c>
      <c r="H1253" s="15">
        <v>40148</v>
      </c>
      <c r="I1253" s="14" t="s">
        <v>70</v>
      </c>
      <c r="J1253" s="14" t="s">
        <v>182</v>
      </c>
      <c r="K1253" s="14" t="s">
        <v>651</v>
      </c>
      <c r="L1253" s="14" t="s">
        <v>174</v>
      </c>
      <c r="M1253" s="14" t="s">
        <v>175</v>
      </c>
      <c r="N1253" s="14" t="s">
        <v>176</v>
      </c>
      <c r="O1253" s="15">
        <v>41974</v>
      </c>
      <c r="P1253" s="13">
        <v>201412</v>
      </c>
      <c r="Q1253" s="13">
        <v>-1</v>
      </c>
      <c r="R1253" s="16">
        <v>-26362.89</v>
      </c>
    </row>
    <row r="1254" spans="1:18" x14ac:dyDescent="0.25">
      <c r="A1254" s="13">
        <v>101438546</v>
      </c>
      <c r="B1254" s="14" t="s">
        <v>61</v>
      </c>
      <c r="C1254" s="14" t="s">
        <v>186</v>
      </c>
      <c r="D1254" s="14" t="s">
        <v>169</v>
      </c>
      <c r="E1254" s="14" t="s">
        <v>170</v>
      </c>
      <c r="F1254" s="14" t="s">
        <v>551</v>
      </c>
      <c r="G1254" s="15">
        <v>40148</v>
      </c>
      <c r="H1254" s="15">
        <v>40148</v>
      </c>
      <c r="I1254" s="14" t="s">
        <v>70</v>
      </c>
      <c r="J1254" s="14" t="s">
        <v>182</v>
      </c>
      <c r="K1254" s="14" t="s">
        <v>651</v>
      </c>
      <c r="L1254" s="14" t="s">
        <v>174</v>
      </c>
      <c r="M1254" s="14" t="s">
        <v>175</v>
      </c>
      <c r="N1254" s="14" t="s">
        <v>176</v>
      </c>
      <c r="O1254" s="15">
        <v>41974</v>
      </c>
      <c r="P1254" s="13">
        <v>201412</v>
      </c>
      <c r="Q1254" s="13">
        <v>-1</v>
      </c>
      <c r="R1254" s="16">
        <v>-26362.89</v>
      </c>
    </row>
    <row r="1255" spans="1:18" x14ac:dyDescent="0.25">
      <c r="A1255" s="13">
        <v>101645262</v>
      </c>
      <c r="B1255" s="14" t="s">
        <v>61</v>
      </c>
      <c r="C1255" s="14" t="s">
        <v>186</v>
      </c>
      <c r="D1255" s="14" t="s">
        <v>169</v>
      </c>
      <c r="E1255" s="14" t="s">
        <v>170</v>
      </c>
      <c r="F1255" s="14" t="s">
        <v>551</v>
      </c>
      <c r="G1255" s="15">
        <v>39995</v>
      </c>
      <c r="H1255" s="15">
        <v>39995</v>
      </c>
      <c r="I1255" s="14" t="s">
        <v>70</v>
      </c>
      <c r="J1255" s="14" t="s">
        <v>182</v>
      </c>
      <c r="K1255" s="14" t="s">
        <v>550</v>
      </c>
      <c r="L1255" s="14" t="s">
        <v>174</v>
      </c>
      <c r="M1255" s="14" t="s">
        <v>175</v>
      </c>
      <c r="N1255" s="14" t="s">
        <v>176</v>
      </c>
      <c r="O1255" s="15">
        <v>41974</v>
      </c>
      <c r="P1255" s="13">
        <v>201412</v>
      </c>
      <c r="Q1255" s="13">
        <v>-1</v>
      </c>
      <c r="R1255" s="16">
        <v>-123733.36</v>
      </c>
    </row>
    <row r="1256" spans="1:18" x14ac:dyDescent="0.25">
      <c r="A1256" s="13">
        <v>101645265</v>
      </c>
      <c r="B1256" s="14" t="s">
        <v>61</v>
      </c>
      <c r="C1256" s="14" t="s">
        <v>186</v>
      </c>
      <c r="D1256" s="14" t="s">
        <v>169</v>
      </c>
      <c r="E1256" s="14" t="s">
        <v>170</v>
      </c>
      <c r="F1256" s="14" t="s">
        <v>551</v>
      </c>
      <c r="G1256" s="15">
        <v>39995</v>
      </c>
      <c r="H1256" s="15">
        <v>39995</v>
      </c>
      <c r="I1256" s="14" t="s">
        <v>70</v>
      </c>
      <c r="J1256" s="14" t="s">
        <v>182</v>
      </c>
      <c r="K1256" s="14" t="s">
        <v>550</v>
      </c>
      <c r="L1256" s="14" t="s">
        <v>174</v>
      </c>
      <c r="M1256" s="14" t="s">
        <v>175</v>
      </c>
      <c r="N1256" s="14" t="s">
        <v>176</v>
      </c>
      <c r="O1256" s="15">
        <v>41974</v>
      </c>
      <c r="P1256" s="13">
        <v>201412</v>
      </c>
      <c r="Q1256" s="13">
        <v>-0.01</v>
      </c>
      <c r="R1256" s="16">
        <v>-770.42</v>
      </c>
    </row>
    <row r="1257" spans="1:18" x14ac:dyDescent="0.25">
      <c r="A1257" s="13">
        <v>101645269</v>
      </c>
      <c r="B1257" s="14" t="s">
        <v>61</v>
      </c>
      <c r="C1257" s="14" t="s">
        <v>186</v>
      </c>
      <c r="D1257" s="14" t="s">
        <v>169</v>
      </c>
      <c r="E1257" s="14" t="s">
        <v>170</v>
      </c>
      <c r="F1257" s="14" t="s">
        <v>551</v>
      </c>
      <c r="G1257" s="15">
        <v>39995</v>
      </c>
      <c r="H1257" s="15">
        <v>39995</v>
      </c>
      <c r="I1257" s="14" t="s">
        <v>70</v>
      </c>
      <c r="J1257" s="14" t="s">
        <v>182</v>
      </c>
      <c r="K1257" s="14" t="s">
        <v>550</v>
      </c>
      <c r="L1257" s="14" t="s">
        <v>174</v>
      </c>
      <c r="M1257" s="14" t="s">
        <v>175</v>
      </c>
      <c r="N1257" s="14" t="s">
        <v>176</v>
      </c>
      <c r="O1257" s="15">
        <v>41974</v>
      </c>
      <c r="P1257" s="13">
        <v>201412</v>
      </c>
      <c r="Q1257" s="13">
        <v>-0.82</v>
      </c>
      <c r="R1257" s="16">
        <v>-101389.06</v>
      </c>
    </row>
    <row r="1258" spans="1:18" x14ac:dyDescent="0.25">
      <c r="A1258" s="13">
        <v>101645272</v>
      </c>
      <c r="B1258" s="14" t="s">
        <v>61</v>
      </c>
      <c r="C1258" s="14" t="s">
        <v>186</v>
      </c>
      <c r="D1258" s="14" t="s">
        <v>169</v>
      </c>
      <c r="E1258" s="14" t="s">
        <v>170</v>
      </c>
      <c r="F1258" s="14" t="s">
        <v>551</v>
      </c>
      <c r="G1258" s="15">
        <v>39995</v>
      </c>
      <c r="H1258" s="15">
        <v>39995</v>
      </c>
      <c r="I1258" s="14" t="s">
        <v>70</v>
      </c>
      <c r="J1258" s="14" t="s">
        <v>182</v>
      </c>
      <c r="K1258" s="14" t="s">
        <v>550</v>
      </c>
      <c r="L1258" s="14" t="s">
        <v>174</v>
      </c>
      <c r="M1258" s="14" t="s">
        <v>175</v>
      </c>
      <c r="N1258" s="14" t="s">
        <v>176</v>
      </c>
      <c r="O1258" s="15">
        <v>41974</v>
      </c>
      <c r="P1258" s="13">
        <v>201412</v>
      </c>
      <c r="Q1258" s="13">
        <v>-0.82</v>
      </c>
      <c r="R1258" s="16">
        <v>-101458.22</v>
      </c>
    </row>
    <row r="1259" spans="1:18" x14ac:dyDescent="0.25">
      <c r="A1259" s="13">
        <v>101645275</v>
      </c>
      <c r="B1259" s="14" t="s">
        <v>61</v>
      </c>
      <c r="C1259" s="14" t="s">
        <v>186</v>
      </c>
      <c r="D1259" s="14" t="s">
        <v>169</v>
      </c>
      <c r="E1259" s="14" t="s">
        <v>170</v>
      </c>
      <c r="F1259" s="14" t="s">
        <v>551</v>
      </c>
      <c r="G1259" s="15">
        <v>39995</v>
      </c>
      <c r="H1259" s="15">
        <v>39995</v>
      </c>
      <c r="I1259" s="14" t="s">
        <v>70</v>
      </c>
      <c r="J1259" s="14" t="s">
        <v>182</v>
      </c>
      <c r="K1259" s="14" t="s">
        <v>550</v>
      </c>
      <c r="L1259" s="14" t="s">
        <v>174</v>
      </c>
      <c r="M1259" s="14" t="s">
        <v>175</v>
      </c>
      <c r="N1259" s="14" t="s">
        <v>176</v>
      </c>
      <c r="O1259" s="15">
        <v>41974</v>
      </c>
      <c r="P1259" s="13">
        <v>201412</v>
      </c>
      <c r="Q1259" s="13">
        <v>-0.9</v>
      </c>
      <c r="R1259" s="16">
        <v>-111789.93</v>
      </c>
    </row>
    <row r="1260" spans="1:18" x14ac:dyDescent="0.25">
      <c r="A1260" s="13">
        <v>101645278</v>
      </c>
      <c r="B1260" s="14" t="s">
        <v>61</v>
      </c>
      <c r="C1260" s="14" t="s">
        <v>186</v>
      </c>
      <c r="D1260" s="14" t="s">
        <v>169</v>
      </c>
      <c r="E1260" s="14" t="s">
        <v>170</v>
      </c>
      <c r="F1260" s="14" t="s">
        <v>551</v>
      </c>
      <c r="G1260" s="15">
        <v>39995</v>
      </c>
      <c r="H1260" s="15">
        <v>39995</v>
      </c>
      <c r="I1260" s="14" t="s">
        <v>70</v>
      </c>
      <c r="J1260" s="14" t="s">
        <v>182</v>
      </c>
      <c r="K1260" s="14" t="s">
        <v>550</v>
      </c>
      <c r="L1260" s="14" t="s">
        <v>174</v>
      </c>
      <c r="M1260" s="14" t="s">
        <v>175</v>
      </c>
      <c r="N1260" s="14" t="s">
        <v>176</v>
      </c>
      <c r="O1260" s="15">
        <v>41974</v>
      </c>
      <c r="P1260" s="13">
        <v>201412</v>
      </c>
      <c r="Q1260" s="13">
        <v>-0.9</v>
      </c>
      <c r="R1260" s="16">
        <v>-111305.72</v>
      </c>
    </row>
    <row r="1261" spans="1:18" x14ac:dyDescent="0.25">
      <c r="A1261" s="13">
        <v>101645281</v>
      </c>
      <c r="B1261" s="14" t="s">
        <v>61</v>
      </c>
      <c r="C1261" s="14" t="s">
        <v>186</v>
      </c>
      <c r="D1261" s="14" t="s">
        <v>169</v>
      </c>
      <c r="E1261" s="14" t="s">
        <v>170</v>
      </c>
      <c r="F1261" s="14" t="s">
        <v>551</v>
      </c>
      <c r="G1261" s="15">
        <v>39995</v>
      </c>
      <c r="H1261" s="15">
        <v>39995</v>
      </c>
      <c r="I1261" s="14" t="s">
        <v>70</v>
      </c>
      <c r="J1261" s="14" t="s">
        <v>182</v>
      </c>
      <c r="K1261" s="14" t="s">
        <v>550</v>
      </c>
      <c r="L1261" s="14" t="s">
        <v>174</v>
      </c>
      <c r="M1261" s="14" t="s">
        <v>175</v>
      </c>
      <c r="N1261" s="14" t="s">
        <v>176</v>
      </c>
      <c r="O1261" s="15">
        <v>41974</v>
      </c>
      <c r="P1261" s="13">
        <v>201412</v>
      </c>
      <c r="Q1261" s="13">
        <v>-0.89</v>
      </c>
      <c r="R1261" s="16">
        <v>-110008.9</v>
      </c>
    </row>
    <row r="1262" spans="1:18" x14ac:dyDescent="0.25">
      <c r="A1262" s="13">
        <v>101645284</v>
      </c>
      <c r="B1262" s="14" t="s">
        <v>61</v>
      </c>
      <c r="C1262" s="14" t="s">
        <v>186</v>
      </c>
      <c r="D1262" s="14" t="s">
        <v>169</v>
      </c>
      <c r="E1262" s="14" t="s">
        <v>170</v>
      </c>
      <c r="F1262" s="14" t="s">
        <v>551</v>
      </c>
      <c r="G1262" s="15">
        <v>39995</v>
      </c>
      <c r="H1262" s="15">
        <v>39995</v>
      </c>
      <c r="I1262" s="14" t="s">
        <v>70</v>
      </c>
      <c r="J1262" s="14" t="s">
        <v>182</v>
      </c>
      <c r="K1262" s="14" t="s">
        <v>550</v>
      </c>
      <c r="L1262" s="14" t="s">
        <v>174</v>
      </c>
      <c r="M1262" s="14" t="s">
        <v>175</v>
      </c>
      <c r="N1262" s="14" t="s">
        <v>176</v>
      </c>
      <c r="O1262" s="15">
        <v>41974</v>
      </c>
      <c r="P1262" s="13">
        <v>201412</v>
      </c>
      <c r="Q1262" s="13">
        <v>-0.91</v>
      </c>
      <c r="R1262" s="16">
        <v>-112931.17</v>
      </c>
    </row>
    <row r="1263" spans="1:18" x14ac:dyDescent="0.25">
      <c r="A1263" s="13">
        <v>101645287</v>
      </c>
      <c r="B1263" s="14" t="s">
        <v>61</v>
      </c>
      <c r="C1263" s="14" t="s">
        <v>186</v>
      </c>
      <c r="D1263" s="14" t="s">
        <v>169</v>
      </c>
      <c r="E1263" s="14" t="s">
        <v>170</v>
      </c>
      <c r="F1263" s="14" t="s">
        <v>551</v>
      </c>
      <c r="G1263" s="15">
        <v>39995</v>
      </c>
      <c r="H1263" s="15">
        <v>39995</v>
      </c>
      <c r="I1263" s="14" t="s">
        <v>70</v>
      </c>
      <c r="J1263" s="14" t="s">
        <v>182</v>
      </c>
      <c r="K1263" s="14" t="s">
        <v>550</v>
      </c>
      <c r="L1263" s="14" t="s">
        <v>174</v>
      </c>
      <c r="M1263" s="14" t="s">
        <v>175</v>
      </c>
      <c r="N1263" s="14" t="s">
        <v>176</v>
      </c>
      <c r="O1263" s="15">
        <v>41974</v>
      </c>
      <c r="P1263" s="13">
        <v>201412</v>
      </c>
      <c r="Q1263" s="13">
        <v>-0.92</v>
      </c>
      <c r="R1263" s="16">
        <v>-114383.67</v>
      </c>
    </row>
    <row r="1264" spans="1:18" x14ac:dyDescent="0.25">
      <c r="A1264" s="13">
        <v>101645290</v>
      </c>
      <c r="B1264" s="14" t="s">
        <v>61</v>
      </c>
      <c r="C1264" s="14" t="s">
        <v>186</v>
      </c>
      <c r="D1264" s="14" t="s">
        <v>169</v>
      </c>
      <c r="E1264" s="14" t="s">
        <v>170</v>
      </c>
      <c r="F1264" s="14" t="s">
        <v>551</v>
      </c>
      <c r="G1264" s="15">
        <v>39995</v>
      </c>
      <c r="H1264" s="15">
        <v>39995</v>
      </c>
      <c r="I1264" s="14" t="s">
        <v>70</v>
      </c>
      <c r="J1264" s="14" t="s">
        <v>182</v>
      </c>
      <c r="K1264" s="14" t="s">
        <v>550</v>
      </c>
      <c r="L1264" s="14" t="s">
        <v>174</v>
      </c>
      <c r="M1264" s="14" t="s">
        <v>175</v>
      </c>
      <c r="N1264" s="14" t="s">
        <v>176</v>
      </c>
      <c r="O1264" s="15">
        <v>41974</v>
      </c>
      <c r="P1264" s="13">
        <v>201412</v>
      </c>
      <c r="Q1264" s="13">
        <v>-1.27</v>
      </c>
      <c r="R1264" s="16">
        <v>-156687.47</v>
      </c>
    </row>
    <row r="1265" spans="1:18" x14ac:dyDescent="0.25">
      <c r="A1265" s="13">
        <v>101645293</v>
      </c>
      <c r="B1265" s="14" t="s">
        <v>61</v>
      </c>
      <c r="C1265" s="14" t="s">
        <v>186</v>
      </c>
      <c r="D1265" s="14" t="s">
        <v>169</v>
      </c>
      <c r="E1265" s="14" t="s">
        <v>170</v>
      </c>
      <c r="F1265" s="14" t="s">
        <v>551</v>
      </c>
      <c r="G1265" s="15">
        <v>39995</v>
      </c>
      <c r="H1265" s="15">
        <v>39995</v>
      </c>
      <c r="I1265" s="14" t="s">
        <v>70</v>
      </c>
      <c r="J1265" s="14" t="s">
        <v>182</v>
      </c>
      <c r="K1265" s="14" t="s">
        <v>550</v>
      </c>
      <c r="L1265" s="14" t="s">
        <v>174</v>
      </c>
      <c r="M1265" s="14" t="s">
        <v>175</v>
      </c>
      <c r="N1265" s="14" t="s">
        <v>176</v>
      </c>
      <c r="O1265" s="15">
        <v>41974</v>
      </c>
      <c r="P1265" s="13">
        <v>201412</v>
      </c>
      <c r="Q1265" s="13">
        <v>-1.4</v>
      </c>
      <c r="R1265" s="16">
        <v>-173226.7</v>
      </c>
    </row>
    <row r="1266" spans="1:18" x14ac:dyDescent="0.25">
      <c r="A1266" s="13">
        <v>101645296</v>
      </c>
      <c r="B1266" s="14" t="s">
        <v>61</v>
      </c>
      <c r="C1266" s="14" t="s">
        <v>186</v>
      </c>
      <c r="D1266" s="14" t="s">
        <v>169</v>
      </c>
      <c r="E1266" s="14" t="s">
        <v>170</v>
      </c>
      <c r="F1266" s="14" t="s">
        <v>551</v>
      </c>
      <c r="G1266" s="15">
        <v>39995</v>
      </c>
      <c r="H1266" s="15">
        <v>39995</v>
      </c>
      <c r="I1266" s="14" t="s">
        <v>70</v>
      </c>
      <c r="J1266" s="14" t="s">
        <v>182</v>
      </c>
      <c r="K1266" s="14" t="s">
        <v>550</v>
      </c>
      <c r="L1266" s="14" t="s">
        <v>174</v>
      </c>
      <c r="M1266" s="14" t="s">
        <v>175</v>
      </c>
      <c r="N1266" s="14" t="s">
        <v>176</v>
      </c>
      <c r="O1266" s="15">
        <v>41974</v>
      </c>
      <c r="P1266" s="13">
        <v>201412</v>
      </c>
      <c r="Q1266" s="13">
        <v>-1.3</v>
      </c>
      <c r="R1266" s="16">
        <v>-160621.29</v>
      </c>
    </row>
    <row r="1267" spans="1:18" x14ac:dyDescent="0.25">
      <c r="A1267" s="13">
        <v>101645299</v>
      </c>
      <c r="B1267" s="14" t="s">
        <v>61</v>
      </c>
      <c r="C1267" s="14" t="s">
        <v>186</v>
      </c>
      <c r="D1267" s="14" t="s">
        <v>169</v>
      </c>
      <c r="E1267" s="14" t="s">
        <v>170</v>
      </c>
      <c r="F1267" s="14" t="s">
        <v>551</v>
      </c>
      <c r="G1267" s="15">
        <v>39995</v>
      </c>
      <c r="H1267" s="15">
        <v>39995</v>
      </c>
      <c r="I1267" s="14" t="s">
        <v>70</v>
      </c>
      <c r="J1267" s="14" t="s">
        <v>182</v>
      </c>
      <c r="K1267" s="14" t="s">
        <v>550</v>
      </c>
      <c r="L1267" s="14" t="s">
        <v>174</v>
      </c>
      <c r="M1267" s="14" t="s">
        <v>175</v>
      </c>
      <c r="N1267" s="14" t="s">
        <v>176</v>
      </c>
      <c r="O1267" s="15">
        <v>41974</v>
      </c>
      <c r="P1267" s="13">
        <v>201412</v>
      </c>
      <c r="Q1267" s="13">
        <v>-1.28</v>
      </c>
      <c r="R1267" s="16">
        <v>-157776.82</v>
      </c>
    </row>
    <row r="1268" spans="1:18" x14ac:dyDescent="0.25">
      <c r="A1268" s="13">
        <v>101645302</v>
      </c>
      <c r="B1268" s="14" t="s">
        <v>61</v>
      </c>
      <c r="C1268" s="14" t="s">
        <v>186</v>
      </c>
      <c r="D1268" s="14" t="s">
        <v>169</v>
      </c>
      <c r="E1268" s="14" t="s">
        <v>170</v>
      </c>
      <c r="F1268" s="14" t="s">
        <v>551</v>
      </c>
      <c r="G1268" s="15">
        <v>39995</v>
      </c>
      <c r="H1268" s="15">
        <v>39995</v>
      </c>
      <c r="I1268" s="14" t="s">
        <v>70</v>
      </c>
      <c r="J1268" s="14" t="s">
        <v>182</v>
      </c>
      <c r="K1268" s="14" t="s">
        <v>550</v>
      </c>
      <c r="L1268" s="14" t="s">
        <v>174</v>
      </c>
      <c r="M1268" s="14" t="s">
        <v>175</v>
      </c>
      <c r="N1268" s="14" t="s">
        <v>176</v>
      </c>
      <c r="O1268" s="15">
        <v>41974</v>
      </c>
      <c r="P1268" s="13">
        <v>201412</v>
      </c>
      <c r="Q1268" s="13">
        <v>-1.24</v>
      </c>
      <c r="R1268" s="16">
        <v>-153920.81</v>
      </c>
    </row>
    <row r="1269" spans="1:18" x14ac:dyDescent="0.25">
      <c r="A1269" s="13">
        <v>101645305</v>
      </c>
      <c r="B1269" s="14" t="s">
        <v>61</v>
      </c>
      <c r="C1269" s="14" t="s">
        <v>186</v>
      </c>
      <c r="D1269" s="14" t="s">
        <v>169</v>
      </c>
      <c r="E1269" s="14" t="s">
        <v>170</v>
      </c>
      <c r="F1269" s="14" t="s">
        <v>551</v>
      </c>
      <c r="G1269" s="15">
        <v>39995</v>
      </c>
      <c r="H1269" s="15">
        <v>39995</v>
      </c>
      <c r="I1269" s="14" t="s">
        <v>70</v>
      </c>
      <c r="J1269" s="14" t="s">
        <v>182</v>
      </c>
      <c r="K1269" s="14" t="s">
        <v>550</v>
      </c>
      <c r="L1269" s="14" t="s">
        <v>174</v>
      </c>
      <c r="M1269" s="14" t="s">
        <v>175</v>
      </c>
      <c r="N1269" s="14" t="s">
        <v>176</v>
      </c>
      <c r="O1269" s="15">
        <v>41974</v>
      </c>
      <c r="P1269" s="13">
        <v>201412</v>
      </c>
      <c r="Q1269" s="13">
        <v>-0.84</v>
      </c>
      <c r="R1269" s="16">
        <v>-104051.95</v>
      </c>
    </row>
    <row r="1270" spans="1:18" x14ac:dyDescent="0.25">
      <c r="A1270" s="13">
        <v>101645308</v>
      </c>
      <c r="B1270" s="14" t="s">
        <v>61</v>
      </c>
      <c r="C1270" s="14" t="s">
        <v>186</v>
      </c>
      <c r="D1270" s="14" t="s">
        <v>169</v>
      </c>
      <c r="E1270" s="14" t="s">
        <v>170</v>
      </c>
      <c r="F1270" s="14" t="s">
        <v>551</v>
      </c>
      <c r="G1270" s="15">
        <v>39995</v>
      </c>
      <c r="H1270" s="15">
        <v>39995</v>
      </c>
      <c r="I1270" s="14" t="s">
        <v>70</v>
      </c>
      <c r="J1270" s="14" t="s">
        <v>182</v>
      </c>
      <c r="K1270" s="14" t="s">
        <v>550</v>
      </c>
      <c r="L1270" s="14" t="s">
        <v>174</v>
      </c>
      <c r="M1270" s="14" t="s">
        <v>175</v>
      </c>
      <c r="N1270" s="14" t="s">
        <v>176</v>
      </c>
      <c r="O1270" s="15">
        <v>41974</v>
      </c>
      <c r="P1270" s="13">
        <v>201412</v>
      </c>
      <c r="Q1270" s="13">
        <v>-0.84</v>
      </c>
      <c r="R1270" s="16">
        <v>-103936.02</v>
      </c>
    </row>
    <row r="1271" spans="1:18" x14ac:dyDescent="0.25">
      <c r="A1271" s="13">
        <v>101645311</v>
      </c>
      <c r="B1271" s="14" t="s">
        <v>61</v>
      </c>
      <c r="C1271" s="14" t="s">
        <v>186</v>
      </c>
      <c r="D1271" s="14" t="s">
        <v>169</v>
      </c>
      <c r="E1271" s="14" t="s">
        <v>170</v>
      </c>
      <c r="F1271" s="14" t="s">
        <v>551</v>
      </c>
      <c r="G1271" s="15">
        <v>39995</v>
      </c>
      <c r="H1271" s="15">
        <v>39995</v>
      </c>
      <c r="I1271" s="14" t="s">
        <v>70</v>
      </c>
      <c r="J1271" s="14" t="s">
        <v>182</v>
      </c>
      <c r="K1271" s="14" t="s">
        <v>550</v>
      </c>
      <c r="L1271" s="14" t="s">
        <v>174</v>
      </c>
      <c r="M1271" s="14" t="s">
        <v>175</v>
      </c>
      <c r="N1271" s="14" t="s">
        <v>176</v>
      </c>
      <c r="O1271" s="15">
        <v>41974</v>
      </c>
      <c r="P1271" s="13">
        <v>201412</v>
      </c>
      <c r="Q1271" s="13">
        <v>-0.83</v>
      </c>
      <c r="R1271" s="16">
        <v>-102979.88</v>
      </c>
    </row>
    <row r="1272" spans="1:18" x14ac:dyDescent="0.25">
      <c r="A1272" s="13">
        <v>101645314</v>
      </c>
      <c r="B1272" s="14" t="s">
        <v>61</v>
      </c>
      <c r="C1272" s="14" t="s">
        <v>186</v>
      </c>
      <c r="D1272" s="14" t="s">
        <v>169</v>
      </c>
      <c r="E1272" s="14" t="s">
        <v>170</v>
      </c>
      <c r="F1272" s="14" t="s">
        <v>551</v>
      </c>
      <c r="G1272" s="15">
        <v>39995</v>
      </c>
      <c r="H1272" s="15">
        <v>39995</v>
      </c>
      <c r="I1272" s="14" t="s">
        <v>70</v>
      </c>
      <c r="J1272" s="14" t="s">
        <v>182</v>
      </c>
      <c r="K1272" s="14" t="s">
        <v>550</v>
      </c>
      <c r="L1272" s="14" t="s">
        <v>174</v>
      </c>
      <c r="M1272" s="14" t="s">
        <v>175</v>
      </c>
      <c r="N1272" s="14" t="s">
        <v>176</v>
      </c>
      <c r="O1272" s="15">
        <v>41974</v>
      </c>
      <c r="P1272" s="13">
        <v>201412</v>
      </c>
      <c r="Q1272" s="13">
        <v>-0.83</v>
      </c>
      <c r="R1272" s="16">
        <v>-102495.71</v>
      </c>
    </row>
    <row r="1273" spans="1:18" x14ac:dyDescent="0.25">
      <c r="A1273" s="13">
        <v>101693335</v>
      </c>
      <c r="B1273" s="14" t="s">
        <v>79</v>
      </c>
      <c r="C1273" s="14" t="s">
        <v>426</v>
      </c>
      <c r="D1273" s="14" t="s">
        <v>169</v>
      </c>
      <c r="E1273" s="14" t="s">
        <v>170</v>
      </c>
      <c r="F1273" s="14" t="s">
        <v>652</v>
      </c>
      <c r="G1273" s="15">
        <v>40299</v>
      </c>
      <c r="H1273" s="15">
        <v>40299</v>
      </c>
      <c r="I1273" s="14" t="s">
        <v>111</v>
      </c>
      <c r="J1273" s="14" t="s">
        <v>182</v>
      </c>
      <c r="K1273" s="14" t="s">
        <v>574</v>
      </c>
      <c r="L1273" s="14" t="s">
        <v>174</v>
      </c>
      <c r="M1273" s="14" t="s">
        <v>175</v>
      </c>
      <c r="N1273" s="14" t="s">
        <v>176</v>
      </c>
      <c r="O1273" s="15">
        <v>41974</v>
      </c>
      <c r="P1273" s="13">
        <v>201412</v>
      </c>
      <c r="Q1273" s="13">
        <v>-1</v>
      </c>
      <c r="R1273" s="16">
        <v>-195286</v>
      </c>
    </row>
    <row r="1274" spans="1:18" x14ac:dyDescent="0.25">
      <c r="A1274" s="13">
        <v>101693344</v>
      </c>
      <c r="B1274" s="14" t="s">
        <v>79</v>
      </c>
      <c r="C1274" s="14" t="s">
        <v>426</v>
      </c>
      <c r="D1274" s="14" t="s">
        <v>169</v>
      </c>
      <c r="E1274" s="14" t="s">
        <v>170</v>
      </c>
      <c r="F1274" s="14" t="s">
        <v>652</v>
      </c>
      <c r="G1274" s="15">
        <v>40299</v>
      </c>
      <c r="H1274" s="15">
        <v>40299</v>
      </c>
      <c r="I1274" s="14" t="s">
        <v>111</v>
      </c>
      <c r="J1274" s="14" t="s">
        <v>182</v>
      </c>
      <c r="K1274" s="14" t="s">
        <v>574</v>
      </c>
      <c r="L1274" s="14" t="s">
        <v>174</v>
      </c>
      <c r="M1274" s="14" t="s">
        <v>175</v>
      </c>
      <c r="N1274" s="14" t="s">
        <v>176</v>
      </c>
      <c r="O1274" s="15">
        <v>41974</v>
      </c>
      <c r="P1274" s="13">
        <v>201412</v>
      </c>
      <c r="Q1274" s="13">
        <v>-1</v>
      </c>
      <c r="R1274" s="16">
        <v>-164357.76999999999</v>
      </c>
    </row>
    <row r="1275" spans="1:18" x14ac:dyDescent="0.25">
      <c r="A1275" s="13">
        <v>102214973</v>
      </c>
      <c r="B1275" s="14" t="s">
        <v>79</v>
      </c>
      <c r="C1275" s="14" t="s">
        <v>426</v>
      </c>
      <c r="D1275" s="14" t="s">
        <v>169</v>
      </c>
      <c r="E1275" s="14" t="s">
        <v>170</v>
      </c>
      <c r="F1275" s="14" t="s">
        <v>551</v>
      </c>
      <c r="G1275" s="15">
        <v>40118</v>
      </c>
      <c r="H1275" s="15">
        <v>40148</v>
      </c>
      <c r="I1275" s="14" t="s">
        <v>116</v>
      </c>
      <c r="J1275" s="14" t="s">
        <v>481</v>
      </c>
      <c r="K1275" s="14" t="s">
        <v>663</v>
      </c>
      <c r="L1275" s="14" t="s">
        <v>174</v>
      </c>
      <c r="M1275" s="14" t="s">
        <v>175</v>
      </c>
      <c r="N1275" s="14" t="s">
        <v>176</v>
      </c>
      <c r="O1275" s="15">
        <v>41974</v>
      </c>
      <c r="P1275" s="13">
        <v>201412</v>
      </c>
      <c r="Q1275" s="13">
        <v>-1</v>
      </c>
      <c r="R1275" s="16">
        <v>-7460.93</v>
      </c>
    </row>
    <row r="1276" spans="1:18" x14ac:dyDescent="0.25">
      <c r="A1276" s="13">
        <v>102214976</v>
      </c>
      <c r="B1276" s="14" t="s">
        <v>79</v>
      </c>
      <c r="C1276" s="14" t="s">
        <v>426</v>
      </c>
      <c r="D1276" s="14" t="s">
        <v>169</v>
      </c>
      <c r="E1276" s="14" t="s">
        <v>170</v>
      </c>
      <c r="F1276" s="14" t="s">
        <v>551</v>
      </c>
      <c r="G1276" s="15">
        <v>40118</v>
      </c>
      <c r="H1276" s="15">
        <v>40148</v>
      </c>
      <c r="I1276" s="14" t="s">
        <v>116</v>
      </c>
      <c r="J1276" s="14" t="s">
        <v>481</v>
      </c>
      <c r="K1276" s="14" t="s">
        <v>663</v>
      </c>
      <c r="L1276" s="14" t="s">
        <v>174</v>
      </c>
      <c r="M1276" s="14" t="s">
        <v>175</v>
      </c>
      <c r="N1276" s="14" t="s">
        <v>176</v>
      </c>
      <c r="O1276" s="15">
        <v>41974</v>
      </c>
      <c r="P1276" s="13">
        <v>201412</v>
      </c>
      <c r="Q1276" s="13">
        <v>-1</v>
      </c>
      <c r="R1276" s="16">
        <v>-8338.69</v>
      </c>
    </row>
    <row r="1277" spans="1:18" x14ac:dyDescent="0.25">
      <c r="A1277" s="13">
        <v>102214979</v>
      </c>
      <c r="B1277" s="14" t="s">
        <v>79</v>
      </c>
      <c r="C1277" s="14" t="s">
        <v>426</v>
      </c>
      <c r="D1277" s="14" t="s">
        <v>169</v>
      </c>
      <c r="E1277" s="14" t="s">
        <v>170</v>
      </c>
      <c r="F1277" s="14" t="s">
        <v>551</v>
      </c>
      <c r="G1277" s="15">
        <v>40118</v>
      </c>
      <c r="H1277" s="15">
        <v>40148</v>
      </c>
      <c r="I1277" s="14" t="s">
        <v>116</v>
      </c>
      <c r="J1277" s="14" t="s">
        <v>481</v>
      </c>
      <c r="K1277" s="14" t="s">
        <v>663</v>
      </c>
      <c r="L1277" s="14" t="s">
        <v>174</v>
      </c>
      <c r="M1277" s="14" t="s">
        <v>175</v>
      </c>
      <c r="N1277" s="14" t="s">
        <v>176</v>
      </c>
      <c r="O1277" s="15">
        <v>41974</v>
      </c>
      <c r="P1277" s="13">
        <v>201412</v>
      </c>
      <c r="Q1277" s="13">
        <v>-1</v>
      </c>
      <c r="R1277" s="16">
        <v>-9699.2099999999991</v>
      </c>
    </row>
    <row r="1278" spans="1:18" x14ac:dyDescent="0.25">
      <c r="A1278" s="13">
        <v>102214982</v>
      </c>
      <c r="B1278" s="14" t="s">
        <v>79</v>
      </c>
      <c r="C1278" s="14" t="s">
        <v>426</v>
      </c>
      <c r="D1278" s="14" t="s">
        <v>169</v>
      </c>
      <c r="E1278" s="14" t="s">
        <v>170</v>
      </c>
      <c r="F1278" s="14" t="s">
        <v>551</v>
      </c>
      <c r="G1278" s="15">
        <v>40118</v>
      </c>
      <c r="H1278" s="15">
        <v>40148</v>
      </c>
      <c r="I1278" s="14" t="s">
        <v>116</v>
      </c>
      <c r="J1278" s="14" t="s">
        <v>481</v>
      </c>
      <c r="K1278" s="14" t="s">
        <v>663</v>
      </c>
      <c r="L1278" s="14" t="s">
        <v>174</v>
      </c>
      <c r="M1278" s="14" t="s">
        <v>175</v>
      </c>
      <c r="N1278" s="14" t="s">
        <v>176</v>
      </c>
      <c r="O1278" s="15">
        <v>41974</v>
      </c>
      <c r="P1278" s="13">
        <v>201412</v>
      </c>
      <c r="Q1278" s="13">
        <v>-1</v>
      </c>
      <c r="R1278" s="16">
        <v>-8558.1299999999992</v>
      </c>
    </row>
    <row r="1279" spans="1:18" x14ac:dyDescent="0.25">
      <c r="A1279" s="13">
        <v>102214985</v>
      </c>
      <c r="B1279" s="14" t="s">
        <v>79</v>
      </c>
      <c r="C1279" s="14" t="s">
        <v>426</v>
      </c>
      <c r="D1279" s="14" t="s">
        <v>169</v>
      </c>
      <c r="E1279" s="14" t="s">
        <v>170</v>
      </c>
      <c r="F1279" s="14" t="s">
        <v>551</v>
      </c>
      <c r="G1279" s="15">
        <v>40118</v>
      </c>
      <c r="H1279" s="15">
        <v>40148</v>
      </c>
      <c r="I1279" s="14" t="s">
        <v>116</v>
      </c>
      <c r="J1279" s="14" t="s">
        <v>481</v>
      </c>
      <c r="K1279" s="14" t="s">
        <v>663</v>
      </c>
      <c r="L1279" s="14" t="s">
        <v>174</v>
      </c>
      <c r="M1279" s="14" t="s">
        <v>175</v>
      </c>
      <c r="N1279" s="14" t="s">
        <v>176</v>
      </c>
      <c r="O1279" s="15">
        <v>41974</v>
      </c>
      <c r="P1279" s="13">
        <v>201412</v>
      </c>
      <c r="Q1279" s="13">
        <v>-1</v>
      </c>
      <c r="R1279" s="16">
        <v>-3708.52</v>
      </c>
    </row>
    <row r="1280" spans="1:18" x14ac:dyDescent="0.25">
      <c r="A1280" s="13">
        <v>102214988</v>
      </c>
      <c r="B1280" s="14" t="s">
        <v>79</v>
      </c>
      <c r="C1280" s="14" t="s">
        <v>426</v>
      </c>
      <c r="D1280" s="14" t="s">
        <v>169</v>
      </c>
      <c r="E1280" s="14" t="s">
        <v>170</v>
      </c>
      <c r="F1280" s="14" t="s">
        <v>551</v>
      </c>
      <c r="G1280" s="15">
        <v>40118</v>
      </c>
      <c r="H1280" s="15">
        <v>40148</v>
      </c>
      <c r="I1280" s="14" t="s">
        <v>116</v>
      </c>
      <c r="J1280" s="14" t="s">
        <v>481</v>
      </c>
      <c r="K1280" s="14" t="s">
        <v>507</v>
      </c>
      <c r="L1280" s="14" t="s">
        <v>174</v>
      </c>
      <c r="M1280" s="14" t="s">
        <v>175</v>
      </c>
      <c r="N1280" s="14" t="s">
        <v>176</v>
      </c>
      <c r="O1280" s="15">
        <v>41974</v>
      </c>
      <c r="P1280" s="13">
        <v>201412</v>
      </c>
      <c r="Q1280" s="13">
        <v>-1</v>
      </c>
      <c r="R1280" s="16">
        <v>-11366.95</v>
      </c>
    </row>
    <row r="1281" spans="1:18" x14ac:dyDescent="0.25">
      <c r="A1281" s="13">
        <v>102214994</v>
      </c>
      <c r="B1281" s="14" t="s">
        <v>79</v>
      </c>
      <c r="C1281" s="14" t="s">
        <v>426</v>
      </c>
      <c r="D1281" s="14" t="s">
        <v>169</v>
      </c>
      <c r="E1281" s="14" t="s">
        <v>170</v>
      </c>
      <c r="F1281" s="14" t="s">
        <v>551</v>
      </c>
      <c r="G1281" s="15">
        <v>40118</v>
      </c>
      <c r="H1281" s="15">
        <v>40148</v>
      </c>
      <c r="I1281" s="14" t="s">
        <v>116</v>
      </c>
      <c r="J1281" s="14" t="s">
        <v>481</v>
      </c>
      <c r="K1281" s="14" t="s">
        <v>663</v>
      </c>
      <c r="L1281" s="14" t="s">
        <v>174</v>
      </c>
      <c r="M1281" s="14" t="s">
        <v>175</v>
      </c>
      <c r="N1281" s="14" t="s">
        <v>176</v>
      </c>
      <c r="O1281" s="15">
        <v>41974</v>
      </c>
      <c r="P1281" s="13">
        <v>201412</v>
      </c>
      <c r="Q1281" s="13">
        <v>-1</v>
      </c>
      <c r="R1281" s="16">
        <v>-10971.96</v>
      </c>
    </row>
    <row r="1282" spans="1:18" x14ac:dyDescent="0.25">
      <c r="A1282" s="13">
        <v>102421299</v>
      </c>
      <c r="B1282" s="14" t="s">
        <v>79</v>
      </c>
      <c r="C1282" s="14" t="s">
        <v>426</v>
      </c>
      <c r="D1282" s="14" t="s">
        <v>169</v>
      </c>
      <c r="E1282" s="14" t="s">
        <v>170</v>
      </c>
      <c r="F1282" s="14" t="s">
        <v>652</v>
      </c>
      <c r="G1282" s="15">
        <v>40238</v>
      </c>
      <c r="H1282" s="15">
        <v>40269</v>
      </c>
      <c r="I1282" s="14" t="s">
        <v>111</v>
      </c>
      <c r="J1282" s="14" t="s">
        <v>182</v>
      </c>
      <c r="K1282" s="14" t="s">
        <v>550</v>
      </c>
      <c r="L1282" s="14" t="s">
        <v>174</v>
      </c>
      <c r="M1282" s="14" t="s">
        <v>175</v>
      </c>
      <c r="N1282" s="14" t="s">
        <v>176</v>
      </c>
      <c r="O1282" s="15">
        <v>41974</v>
      </c>
      <c r="P1282" s="13">
        <v>201412</v>
      </c>
      <c r="Q1282" s="13">
        <v>-1</v>
      </c>
      <c r="R1282" s="16">
        <v>-40252</v>
      </c>
    </row>
    <row r="1283" spans="1:18" x14ac:dyDescent="0.25">
      <c r="A1283" s="13">
        <v>102421373</v>
      </c>
      <c r="B1283" s="14" t="s">
        <v>79</v>
      </c>
      <c r="C1283" s="14" t="s">
        <v>168</v>
      </c>
      <c r="D1283" s="14" t="s">
        <v>169</v>
      </c>
      <c r="E1283" s="14" t="s">
        <v>170</v>
      </c>
      <c r="F1283" s="14" t="s">
        <v>652</v>
      </c>
      <c r="G1283" s="15">
        <v>40238</v>
      </c>
      <c r="H1283" s="15">
        <v>40299</v>
      </c>
      <c r="I1283" s="14" t="s">
        <v>111</v>
      </c>
      <c r="J1283" s="14" t="s">
        <v>182</v>
      </c>
      <c r="K1283" s="14" t="s">
        <v>654</v>
      </c>
      <c r="L1283" s="14" t="s">
        <v>174</v>
      </c>
      <c r="M1283" s="14" t="s">
        <v>175</v>
      </c>
      <c r="N1283" s="14" t="s">
        <v>176</v>
      </c>
      <c r="O1283" s="15">
        <v>41974</v>
      </c>
      <c r="P1283" s="13">
        <v>201412</v>
      </c>
      <c r="Q1283" s="13">
        <v>0</v>
      </c>
      <c r="R1283" s="16">
        <v>-12349.8</v>
      </c>
    </row>
    <row r="1284" spans="1:18" x14ac:dyDescent="0.25">
      <c r="A1284" s="13">
        <v>102421510</v>
      </c>
      <c r="B1284" s="14" t="s">
        <v>79</v>
      </c>
      <c r="C1284" s="14" t="s">
        <v>168</v>
      </c>
      <c r="D1284" s="14" t="s">
        <v>169</v>
      </c>
      <c r="E1284" s="14" t="s">
        <v>170</v>
      </c>
      <c r="F1284" s="14" t="s">
        <v>652</v>
      </c>
      <c r="G1284" s="15">
        <v>40210</v>
      </c>
      <c r="H1284" s="15">
        <v>40210</v>
      </c>
      <c r="I1284" s="14" t="s">
        <v>99</v>
      </c>
      <c r="J1284" s="14" t="s">
        <v>172</v>
      </c>
      <c r="K1284" s="14" t="s">
        <v>573</v>
      </c>
      <c r="L1284" s="14" t="s">
        <v>174</v>
      </c>
      <c r="M1284" s="14" t="s">
        <v>175</v>
      </c>
      <c r="N1284" s="14" t="s">
        <v>176</v>
      </c>
      <c r="O1284" s="15">
        <v>41974</v>
      </c>
      <c r="P1284" s="13">
        <v>201412</v>
      </c>
      <c r="Q1284" s="13">
        <v>0</v>
      </c>
      <c r="R1284" s="16">
        <v>-1961.6</v>
      </c>
    </row>
    <row r="1285" spans="1:18" x14ac:dyDescent="0.25">
      <c r="A1285" s="13">
        <v>102421574</v>
      </c>
      <c r="B1285" s="14" t="s">
        <v>79</v>
      </c>
      <c r="C1285" s="14" t="s">
        <v>168</v>
      </c>
      <c r="D1285" s="14" t="s">
        <v>169</v>
      </c>
      <c r="E1285" s="14" t="s">
        <v>170</v>
      </c>
      <c r="F1285" s="14" t="s">
        <v>551</v>
      </c>
      <c r="G1285" s="15">
        <v>40057</v>
      </c>
      <c r="H1285" s="15">
        <v>40057</v>
      </c>
      <c r="I1285" s="14" t="s">
        <v>99</v>
      </c>
      <c r="J1285" s="14" t="s">
        <v>172</v>
      </c>
      <c r="K1285" s="14" t="s">
        <v>573</v>
      </c>
      <c r="L1285" s="14" t="s">
        <v>174</v>
      </c>
      <c r="M1285" s="14" t="s">
        <v>175</v>
      </c>
      <c r="N1285" s="14" t="s">
        <v>176</v>
      </c>
      <c r="O1285" s="15">
        <v>41974</v>
      </c>
      <c r="P1285" s="13">
        <v>201412</v>
      </c>
      <c r="Q1285" s="13">
        <v>-1</v>
      </c>
      <c r="R1285" s="16">
        <v>-21064.69</v>
      </c>
    </row>
    <row r="1286" spans="1:18" x14ac:dyDescent="0.25">
      <c r="A1286" s="13">
        <v>102430384</v>
      </c>
      <c r="B1286" s="14" t="s">
        <v>79</v>
      </c>
      <c r="C1286" s="14" t="s">
        <v>426</v>
      </c>
      <c r="D1286" s="14" t="s">
        <v>169</v>
      </c>
      <c r="E1286" s="14" t="s">
        <v>170</v>
      </c>
      <c r="F1286" s="14" t="s">
        <v>652</v>
      </c>
      <c r="G1286" s="15">
        <v>40299</v>
      </c>
      <c r="H1286" s="15">
        <v>40299</v>
      </c>
      <c r="I1286" s="14" t="s">
        <v>111</v>
      </c>
      <c r="J1286" s="14" t="s">
        <v>182</v>
      </c>
      <c r="K1286" s="14" t="s">
        <v>574</v>
      </c>
      <c r="L1286" s="14" t="s">
        <v>174</v>
      </c>
      <c r="M1286" s="14" t="s">
        <v>175</v>
      </c>
      <c r="N1286" s="14" t="s">
        <v>176</v>
      </c>
      <c r="O1286" s="15">
        <v>41974</v>
      </c>
      <c r="P1286" s="13">
        <v>201412</v>
      </c>
      <c r="Q1286" s="13">
        <v>-1</v>
      </c>
      <c r="R1286" s="16">
        <v>-277602.58</v>
      </c>
    </row>
    <row r="1287" spans="1:18" x14ac:dyDescent="0.25">
      <c r="A1287" s="13">
        <v>102981254</v>
      </c>
      <c r="B1287" s="14" t="s">
        <v>61</v>
      </c>
      <c r="C1287" s="14" t="s">
        <v>186</v>
      </c>
      <c r="D1287" s="14" t="s">
        <v>169</v>
      </c>
      <c r="E1287" s="14" t="s">
        <v>170</v>
      </c>
      <c r="F1287" s="14" t="s">
        <v>551</v>
      </c>
      <c r="G1287" s="15">
        <v>40148</v>
      </c>
      <c r="H1287" s="15">
        <v>40148</v>
      </c>
      <c r="I1287" s="14" t="s">
        <v>70</v>
      </c>
      <c r="J1287" s="14" t="s">
        <v>182</v>
      </c>
      <c r="K1287" s="14" t="s">
        <v>639</v>
      </c>
      <c r="L1287" s="14" t="s">
        <v>174</v>
      </c>
      <c r="M1287" s="14" t="s">
        <v>175</v>
      </c>
      <c r="N1287" s="14" t="s">
        <v>176</v>
      </c>
      <c r="O1287" s="15">
        <v>41974</v>
      </c>
      <c r="P1287" s="13">
        <v>201412</v>
      </c>
      <c r="Q1287" s="13">
        <v>-1</v>
      </c>
      <c r="R1287" s="16">
        <v>-87638.43</v>
      </c>
    </row>
    <row r="1288" spans="1:18" x14ac:dyDescent="0.25">
      <c r="A1288" s="13">
        <v>103037731</v>
      </c>
      <c r="B1288" s="14" t="s">
        <v>79</v>
      </c>
      <c r="C1288" s="14" t="s">
        <v>426</v>
      </c>
      <c r="D1288" s="14" t="s">
        <v>169</v>
      </c>
      <c r="E1288" s="14" t="s">
        <v>170</v>
      </c>
      <c r="F1288" s="14" t="s">
        <v>652</v>
      </c>
      <c r="G1288" s="15">
        <v>40330</v>
      </c>
      <c r="H1288" s="15">
        <v>40330</v>
      </c>
      <c r="I1288" s="14" t="s">
        <v>111</v>
      </c>
      <c r="J1288" s="14" t="s">
        <v>182</v>
      </c>
      <c r="K1288" s="14" t="s">
        <v>570</v>
      </c>
      <c r="L1288" s="14" t="s">
        <v>174</v>
      </c>
      <c r="M1288" s="14" t="s">
        <v>175</v>
      </c>
      <c r="N1288" s="14" t="s">
        <v>176</v>
      </c>
      <c r="O1288" s="15">
        <v>41974</v>
      </c>
      <c r="P1288" s="13">
        <v>201412</v>
      </c>
      <c r="Q1288" s="13">
        <v>-1</v>
      </c>
      <c r="R1288" s="16">
        <v>-210738.36</v>
      </c>
    </row>
    <row r="1289" spans="1:18" x14ac:dyDescent="0.25">
      <c r="A1289" s="13">
        <v>103269608</v>
      </c>
      <c r="B1289" s="14" t="s">
        <v>79</v>
      </c>
      <c r="C1289" s="14" t="s">
        <v>426</v>
      </c>
      <c r="D1289" s="14" t="s">
        <v>169</v>
      </c>
      <c r="E1289" s="14" t="s">
        <v>170</v>
      </c>
      <c r="F1289" s="14" t="s">
        <v>652</v>
      </c>
      <c r="G1289" s="15">
        <v>40330</v>
      </c>
      <c r="H1289" s="15">
        <v>40330</v>
      </c>
      <c r="I1289" s="14" t="s">
        <v>111</v>
      </c>
      <c r="J1289" s="14" t="s">
        <v>182</v>
      </c>
      <c r="K1289" s="14" t="s">
        <v>337</v>
      </c>
      <c r="L1289" s="14" t="s">
        <v>174</v>
      </c>
      <c r="M1289" s="14" t="s">
        <v>175</v>
      </c>
      <c r="N1289" s="14" t="s">
        <v>176</v>
      </c>
      <c r="O1289" s="15">
        <v>41974</v>
      </c>
      <c r="P1289" s="13">
        <v>201412</v>
      </c>
      <c r="Q1289" s="13">
        <v>-1</v>
      </c>
      <c r="R1289" s="16">
        <v>-56599.25</v>
      </c>
    </row>
    <row r="1290" spans="1:18" x14ac:dyDescent="0.25">
      <c r="A1290" s="13">
        <v>103571023</v>
      </c>
      <c r="B1290" s="14" t="s">
        <v>79</v>
      </c>
      <c r="C1290" s="14" t="s">
        <v>426</v>
      </c>
      <c r="D1290" s="14" t="s">
        <v>169</v>
      </c>
      <c r="E1290" s="14" t="s">
        <v>170</v>
      </c>
      <c r="F1290" s="14" t="s">
        <v>652</v>
      </c>
      <c r="G1290" s="15">
        <v>40391</v>
      </c>
      <c r="H1290" s="15">
        <v>40391</v>
      </c>
      <c r="I1290" s="14" t="s">
        <v>111</v>
      </c>
      <c r="J1290" s="14" t="s">
        <v>182</v>
      </c>
      <c r="K1290" s="14" t="s">
        <v>570</v>
      </c>
      <c r="L1290" s="14" t="s">
        <v>174</v>
      </c>
      <c r="M1290" s="14" t="s">
        <v>175</v>
      </c>
      <c r="N1290" s="14" t="s">
        <v>176</v>
      </c>
      <c r="O1290" s="15">
        <v>41974</v>
      </c>
      <c r="P1290" s="13">
        <v>201412</v>
      </c>
      <c r="Q1290" s="13">
        <v>-1</v>
      </c>
      <c r="R1290" s="16">
        <v>-241890.31</v>
      </c>
    </row>
    <row r="1291" spans="1:18" x14ac:dyDescent="0.25">
      <c r="A1291" s="13">
        <v>103571066</v>
      </c>
      <c r="B1291" s="14" t="s">
        <v>61</v>
      </c>
      <c r="C1291" s="14" t="s">
        <v>186</v>
      </c>
      <c r="D1291" s="14" t="s">
        <v>169</v>
      </c>
      <c r="E1291" s="14" t="s">
        <v>170</v>
      </c>
      <c r="F1291" s="14" t="s">
        <v>652</v>
      </c>
      <c r="G1291" s="15">
        <v>40269</v>
      </c>
      <c r="H1291" s="15">
        <v>40360</v>
      </c>
      <c r="I1291" s="14" t="s">
        <v>70</v>
      </c>
      <c r="J1291" s="14" t="s">
        <v>182</v>
      </c>
      <c r="K1291" s="14" t="s">
        <v>639</v>
      </c>
      <c r="L1291" s="14" t="s">
        <v>174</v>
      </c>
      <c r="M1291" s="14" t="s">
        <v>175</v>
      </c>
      <c r="N1291" s="14" t="s">
        <v>176</v>
      </c>
      <c r="O1291" s="15">
        <v>41974</v>
      </c>
      <c r="P1291" s="13">
        <v>201412</v>
      </c>
      <c r="Q1291" s="13">
        <v>0</v>
      </c>
      <c r="R1291" s="16">
        <v>-3165.86</v>
      </c>
    </row>
    <row r="1292" spans="1:18" x14ac:dyDescent="0.25">
      <c r="A1292" s="13">
        <v>103583122</v>
      </c>
      <c r="B1292" s="14" t="s">
        <v>79</v>
      </c>
      <c r="C1292" s="14" t="s">
        <v>426</v>
      </c>
      <c r="D1292" s="14" t="s">
        <v>169</v>
      </c>
      <c r="E1292" s="14" t="s">
        <v>170</v>
      </c>
      <c r="F1292" s="14" t="s">
        <v>652</v>
      </c>
      <c r="G1292" s="15">
        <v>40360</v>
      </c>
      <c r="H1292" s="15">
        <v>40360</v>
      </c>
      <c r="I1292" s="14" t="s">
        <v>111</v>
      </c>
      <c r="J1292" s="14" t="s">
        <v>182</v>
      </c>
      <c r="K1292" s="14" t="s">
        <v>654</v>
      </c>
      <c r="L1292" s="14" t="s">
        <v>174</v>
      </c>
      <c r="M1292" s="14" t="s">
        <v>175</v>
      </c>
      <c r="N1292" s="14" t="s">
        <v>176</v>
      </c>
      <c r="O1292" s="15">
        <v>41974</v>
      </c>
      <c r="P1292" s="13">
        <v>201412</v>
      </c>
      <c r="Q1292" s="13">
        <v>-1</v>
      </c>
      <c r="R1292" s="16">
        <v>-166941.25</v>
      </c>
    </row>
    <row r="1293" spans="1:18" x14ac:dyDescent="0.25">
      <c r="A1293" s="13">
        <v>104120538</v>
      </c>
      <c r="B1293" s="14" t="s">
        <v>79</v>
      </c>
      <c r="C1293" s="14" t="s">
        <v>426</v>
      </c>
      <c r="D1293" s="14" t="s">
        <v>169</v>
      </c>
      <c r="E1293" s="14" t="s">
        <v>170</v>
      </c>
      <c r="F1293" s="14" t="s">
        <v>652</v>
      </c>
      <c r="G1293" s="15">
        <v>40452</v>
      </c>
      <c r="H1293" s="15">
        <v>40452</v>
      </c>
      <c r="I1293" s="14" t="s">
        <v>111</v>
      </c>
      <c r="J1293" s="14" t="s">
        <v>182</v>
      </c>
      <c r="K1293" s="14" t="s">
        <v>647</v>
      </c>
      <c r="L1293" s="14" t="s">
        <v>174</v>
      </c>
      <c r="M1293" s="14" t="s">
        <v>175</v>
      </c>
      <c r="N1293" s="14" t="s">
        <v>176</v>
      </c>
      <c r="O1293" s="15">
        <v>41974</v>
      </c>
      <c r="P1293" s="13">
        <v>201412</v>
      </c>
      <c r="Q1293" s="13">
        <v>-1</v>
      </c>
      <c r="R1293" s="16">
        <v>-41936.81</v>
      </c>
    </row>
    <row r="1294" spans="1:18" x14ac:dyDescent="0.25">
      <c r="A1294" s="13">
        <v>104260576</v>
      </c>
      <c r="B1294" s="14" t="s">
        <v>32</v>
      </c>
      <c r="C1294" s="14" t="s">
        <v>180</v>
      </c>
      <c r="D1294" s="14" t="s">
        <v>169</v>
      </c>
      <c r="E1294" s="14" t="s">
        <v>170</v>
      </c>
      <c r="F1294" s="14" t="s">
        <v>652</v>
      </c>
      <c r="G1294" s="15">
        <v>40330</v>
      </c>
      <c r="H1294" s="15">
        <v>40179</v>
      </c>
      <c r="I1294" s="14" t="s">
        <v>50</v>
      </c>
      <c r="J1294" s="14" t="s">
        <v>182</v>
      </c>
      <c r="K1294" s="14" t="s">
        <v>354</v>
      </c>
      <c r="L1294" s="14" t="s">
        <v>174</v>
      </c>
      <c r="M1294" s="14" t="s">
        <v>175</v>
      </c>
      <c r="N1294" s="14" t="s">
        <v>176</v>
      </c>
      <c r="O1294" s="15">
        <v>41974</v>
      </c>
      <c r="P1294" s="13">
        <v>201412</v>
      </c>
      <c r="Q1294" s="13">
        <v>-1</v>
      </c>
      <c r="R1294" s="16">
        <v>-121996.15</v>
      </c>
    </row>
    <row r="1295" spans="1:18" x14ac:dyDescent="0.25">
      <c r="A1295" s="13">
        <v>104294562</v>
      </c>
      <c r="B1295" s="14" t="s">
        <v>79</v>
      </c>
      <c r="C1295" s="14" t="s">
        <v>426</v>
      </c>
      <c r="D1295" s="14" t="s">
        <v>169</v>
      </c>
      <c r="E1295" s="14" t="s">
        <v>170</v>
      </c>
      <c r="F1295" s="14" t="s">
        <v>652</v>
      </c>
      <c r="G1295" s="15">
        <v>40330</v>
      </c>
      <c r="H1295" s="15">
        <v>40330</v>
      </c>
      <c r="I1295" s="14" t="s">
        <v>111</v>
      </c>
      <c r="J1295" s="14" t="s">
        <v>182</v>
      </c>
      <c r="K1295" s="14" t="s">
        <v>626</v>
      </c>
      <c r="L1295" s="14" t="s">
        <v>174</v>
      </c>
      <c r="M1295" s="14" t="s">
        <v>175</v>
      </c>
      <c r="N1295" s="14" t="s">
        <v>176</v>
      </c>
      <c r="O1295" s="15">
        <v>41974</v>
      </c>
      <c r="P1295" s="13">
        <v>201412</v>
      </c>
      <c r="Q1295" s="13">
        <v>-1</v>
      </c>
      <c r="R1295" s="16">
        <v>-121779.87</v>
      </c>
    </row>
    <row r="1296" spans="1:18" x14ac:dyDescent="0.25">
      <c r="A1296" s="13">
        <v>104784663</v>
      </c>
      <c r="B1296" s="14" t="s">
        <v>79</v>
      </c>
      <c r="C1296" s="14" t="s">
        <v>426</v>
      </c>
      <c r="D1296" s="14" t="s">
        <v>169</v>
      </c>
      <c r="E1296" s="14" t="s">
        <v>170</v>
      </c>
      <c r="F1296" s="14" t="s">
        <v>652</v>
      </c>
      <c r="G1296" s="15">
        <v>40483</v>
      </c>
      <c r="H1296" s="15">
        <v>40483</v>
      </c>
      <c r="I1296" s="14" t="s">
        <v>111</v>
      </c>
      <c r="J1296" s="14" t="s">
        <v>182</v>
      </c>
      <c r="K1296" s="14" t="s">
        <v>664</v>
      </c>
      <c r="L1296" s="14" t="s">
        <v>174</v>
      </c>
      <c r="M1296" s="14" t="s">
        <v>175</v>
      </c>
      <c r="N1296" s="14" t="s">
        <v>176</v>
      </c>
      <c r="O1296" s="15">
        <v>41974</v>
      </c>
      <c r="P1296" s="13">
        <v>201412</v>
      </c>
      <c r="Q1296" s="13">
        <v>-1</v>
      </c>
      <c r="R1296" s="16">
        <v>-357717.78</v>
      </c>
    </row>
    <row r="1297" spans="1:18" x14ac:dyDescent="0.25">
      <c r="A1297" s="13">
        <v>104784842</v>
      </c>
      <c r="B1297" s="14" t="s">
        <v>61</v>
      </c>
      <c r="C1297" s="14" t="s">
        <v>186</v>
      </c>
      <c r="D1297" s="14" t="s">
        <v>169</v>
      </c>
      <c r="E1297" s="14" t="s">
        <v>170</v>
      </c>
      <c r="F1297" s="14" t="s">
        <v>652</v>
      </c>
      <c r="G1297" s="15">
        <v>40391</v>
      </c>
      <c r="H1297" s="15">
        <v>40179</v>
      </c>
      <c r="I1297" s="14" t="s">
        <v>68</v>
      </c>
      <c r="J1297" s="14" t="s">
        <v>178</v>
      </c>
      <c r="K1297" s="14" t="s">
        <v>179</v>
      </c>
      <c r="L1297" s="14" t="s">
        <v>174</v>
      </c>
      <c r="M1297" s="14" t="s">
        <v>175</v>
      </c>
      <c r="N1297" s="14" t="s">
        <v>176</v>
      </c>
      <c r="O1297" s="15">
        <v>41974</v>
      </c>
      <c r="P1297" s="13">
        <v>201412</v>
      </c>
      <c r="Q1297" s="17">
        <v>-1400</v>
      </c>
      <c r="R1297" s="16">
        <v>-127798.22</v>
      </c>
    </row>
    <row r="1298" spans="1:18" x14ac:dyDescent="0.25">
      <c r="A1298" s="13">
        <v>104784851</v>
      </c>
      <c r="B1298" s="14" t="s">
        <v>32</v>
      </c>
      <c r="C1298" s="14" t="s">
        <v>180</v>
      </c>
      <c r="D1298" s="14" t="s">
        <v>169</v>
      </c>
      <c r="E1298" s="14" t="s">
        <v>170</v>
      </c>
      <c r="F1298" s="14" t="s">
        <v>652</v>
      </c>
      <c r="G1298" s="15">
        <v>40391</v>
      </c>
      <c r="H1298" s="15">
        <v>40179</v>
      </c>
      <c r="I1298" s="14" t="s">
        <v>48</v>
      </c>
      <c r="J1298" s="14" t="s">
        <v>178</v>
      </c>
      <c r="K1298" s="14" t="s">
        <v>179</v>
      </c>
      <c r="L1298" s="14" t="s">
        <v>174</v>
      </c>
      <c r="M1298" s="14" t="s">
        <v>175</v>
      </c>
      <c r="N1298" s="14" t="s">
        <v>176</v>
      </c>
      <c r="O1298" s="15">
        <v>41974</v>
      </c>
      <c r="P1298" s="13">
        <v>201412</v>
      </c>
      <c r="Q1298" s="17">
        <v>-1400</v>
      </c>
      <c r="R1298" s="16">
        <v>-127443.91</v>
      </c>
    </row>
    <row r="1299" spans="1:18" x14ac:dyDescent="0.25">
      <c r="A1299" s="13">
        <v>105227650</v>
      </c>
      <c r="B1299" s="14" t="s">
        <v>79</v>
      </c>
      <c r="C1299" s="14" t="s">
        <v>426</v>
      </c>
      <c r="D1299" s="14" t="s">
        <v>169</v>
      </c>
      <c r="E1299" s="14" t="s">
        <v>170</v>
      </c>
      <c r="F1299" s="14" t="s">
        <v>652</v>
      </c>
      <c r="G1299" s="15">
        <v>40483</v>
      </c>
      <c r="H1299" s="15">
        <v>40483</v>
      </c>
      <c r="I1299" s="14" t="s">
        <v>111</v>
      </c>
      <c r="J1299" s="14" t="s">
        <v>182</v>
      </c>
      <c r="K1299" s="14" t="s">
        <v>592</v>
      </c>
      <c r="L1299" s="14" t="s">
        <v>174</v>
      </c>
      <c r="M1299" s="14" t="s">
        <v>175</v>
      </c>
      <c r="N1299" s="14" t="s">
        <v>176</v>
      </c>
      <c r="O1299" s="15">
        <v>41974</v>
      </c>
      <c r="P1299" s="13">
        <v>201412</v>
      </c>
      <c r="Q1299" s="13">
        <v>-1</v>
      </c>
      <c r="R1299" s="16">
        <v>-117374.05</v>
      </c>
    </row>
    <row r="1300" spans="1:18" x14ac:dyDescent="0.25">
      <c r="A1300" s="13">
        <v>105256134</v>
      </c>
      <c r="B1300" s="14" t="s">
        <v>32</v>
      </c>
      <c r="C1300" s="14" t="s">
        <v>180</v>
      </c>
      <c r="D1300" s="14" t="s">
        <v>169</v>
      </c>
      <c r="E1300" s="14" t="s">
        <v>170</v>
      </c>
      <c r="F1300" s="14" t="s">
        <v>652</v>
      </c>
      <c r="G1300" s="15">
        <v>40513</v>
      </c>
      <c r="H1300" s="15">
        <v>40513</v>
      </c>
      <c r="I1300" s="14" t="s">
        <v>50</v>
      </c>
      <c r="J1300" s="14" t="s">
        <v>182</v>
      </c>
      <c r="K1300" s="14" t="s">
        <v>372</v>
      </c>
      <c r="L1300" s="14" t="s">
        <v>174</v>
      </c>
      <c r="M1300" s="14" t="s">
        <v>175</v>
      </c>
      <c r="N1300" s="14" t="s">
        <v>176</v>
      </c>
      <c r="O1300" s="15">
        <v>41974</v>
      </c>
      <c r="P1300" s="13">
        <v>201412</v>
      </c>
      <c r="Q1300" s="13">
        <v>-1</v>
      </c>
      <c r="R1300" s="16">
        <v>-982281.27</v>
      </c>
    </row>
    <row r="1301" spans="1:18" x14ac:dyDescent="0.25">
      <c r="A1301" s="13">
        <v>105256149</v>
      </c>
      <c r="B1301" s="14" t="s">
        <v>79</v>
      </c>
      <c r="C1301" s="14" t="s">
        <v>168</v>
      </c>
      <c r="D1301" s="14" t="s">
        <v>169</v>
      </c>
      <c r="E1301" s="14" t="s">
        <v>170</v>
      </c>
      <c r="F1301" s="14" t="s">
        <v>652</v>
      </c>
      <c r="G1301" s="15">
        <v>40513</v>
      </c>
      <c r="H1301" s="15">
        <v>40179</v>
      </c>
      <c r="I1301" s="14" t="s">
        <v>99</v>
      </c>
      <c r="J1301" s="14" t="s">
        <v>172</v>
      </c>
      <c r="K1301" s="14" t="s">
        <v>231</v>
      </c>
      <c r="L1301" s="14" t="s">
        <v>174</v>
      </c>
      <c r="M1301" s="14" t="s">
        <v>175</v>
      </c>
      <c r="N1301" s="14" t="s">
        <v>176</v>
      </c>
      <c r="O1301" s="15">
        <v>41974</v>
      </c>
      <c r="P1301" s="13">
        <v>201412</v>
      </c>
      <c r="Q1301" s="13">
        <v>-1</v>
      </c>
      <c r="R1301" s="16">
        <v>-55974.64</v>
      </c>
    </row>
    <row r="1302" spans="1:18" x14ac:dyDescent="0.25">
      <c r="A1302" s="13">
        <v>105256577</v>
      </c>
      <c r="B1302" s="14" t="s">
        <v>79</v>
      </c>
      <c r="C1302" s="14" t="s">
        <v>168</v>
      </c>
      <c r="D1302" s="14" t="s">
        <v>169</v>
      </c>
      <c r="E1302" s="14" t="s">
        <v>170</v>
      </c>
      <c r="F1302" s="14" t="s">
        <v>652</v>
      </c>
      <c r="G1302" s="15">
        <v>40513</v>
      </c>
      <c r="H1302" s="15">
        <v>40179</v>
      </c>
      <c r="I1302" s="14" t="s">
        <v>111</v>
      </c>
      <c r="J1302" s="14" t="s">
        <v>182</v>
      </c>
      <c r="K1302" s="14" t="s">
        <v>558</v>
      </c>
      <c r="L1302" s="14" t="s">
        <v>174</v>
      </c>
      <c r="M1302" s="14" t="s">
        <v>175</v>
      </c>
      <c r="N1302" s="14" t="s">
        <v>176</v>
      </c>
      <c r="O1302" s="15">
        <v>41974</v>
      </c>
      <c r="P1302" s="13">
        <v>201412</v>
      </c>
      <c r="Q1302" s="13">
        <v>-1</v>
      </c>
      <c r="R1302" s="16">
        <v>-294976.49</v>
      </c>
    </row>
    <row r="1303" spans="1:18" x14ac:dyDescent="0.25">
      <c r="A1303" s="13">
        <v>621901794</v>
      </c>
      <c r="B1303" s="14" t="s">
        <v>79</v>
      </c>
      <c r="C1303" s="14" t="s">
        <v>426</v>
      </c>
      <c r="D1303" s="14" t="s">
        <v>169</v>
      </c>
      <c r="E1303" s="14" t="s">
        <v>170</v>
      </c>
      <c r="F1303" s="14" t="s">
        <v>665</v>
      </c>
      <c r="G1303" s="15">
        <v>40725</v>
      </c>
      <c r="H1303" s="15">
        <v>40725</v>
      </c>
      <c r="I1303" s="14" t="s">
        <v>111</v>
      </c>
      <c r="J1303" s="14" t="s">
        <v>182</v>
      </c>
      <c r="K1303" s="14" t="s">
        <v>664</v>
      </c>
      <c r="L1303" s="14" t="s">
        <v>174</v>
      </c>
      <c r="M1303" s="14" t="s">
        <v>175</v>
      </c>
      <c r="N1303" s="14" t="s">
        <v>176</v>
      </c>
      <c r="O1303" s="15">
        <v>41974</v>
      </c>
      <c r="P1303" s="13">
        <v>201412</v>
      </c>
      <c r="Q1303" s="13">
        <v>0</v>
      </c>
      <c r="R1303" s="16">
        <v>-406093</v>
      </c>
    </row>
    <row r="1304" spans="1:18" x14ac:dyDescent="0.25">
      <c r="A1304" s="13">
        <v>621901922</v>
      </c>
      <c r="B1304" s="14" t="s">
        <v>79</v>
      </c>
      <c r="C1304" s="14" t="s">
        <v>426</v>
      </c>
      <c r="D1304" s="14" t="s">
        <v>169</v>
      </c>
      <c r="E1304" s="14" t="s">
        <v>170</v>
      </c>
      <c r="F1304" s="14" t="s">
        <v>665</v>
      </c>
      <c r="G1304" s="15">
        <v>40725</v>
      </c>
      <c r="H1304" s="15">
        <v>40725</v>
      </c>
      <c r="I1304" s="14" t="s">
        <v>111</v>
      </c>
      <c r="J1304" s="14" t="s">
        <v>182</v>
      </c>
      <c r="K1304" s="14" t="s">
        <v>666</v>
      </c>
      <c r="L1304" s="14" t="s">
        <v>174</v>
      </c>
      <c r="M1304" s="14" t="s">
        <v>175</v>
      </c>
      <c r="N1304" s="14" t="s">
        <v>176</v>
      </c>
      <c r="O1304" s="15">
        <v>41974</v>
      </c>
      <c r="P1304" s="13">
        <v>201412</v>
      </c>
      <c r="Q1304" s="13">
        <v>-1</v>
      </c>
      <c r="R1304" s="16">
        <v>-77004</v>
      </c>
    </row>
    <row r="1305" spans="1:18" x14ac:dyDescent="0.25">
      <c r="A1305" s="13">
        <v>621903533</v>
      </c>
      <c r="B1305" s="14" t="s">
        <v>79</v>
      </c>
      <c r="C1305" s="14" t="s">
        <v>426</v>
      </c>
      <c r="D1305" s="14" t="s">
        <v>169</v>
      </c>
      <c r="E1305" s="14" t="s">
        <v>170</v>
      </c>
      <c r="F1305" s="14" t="s">
        <v>665</v>
      </c>
      <c r="G1305" s="15">
        <v>40725</v>
      </c>
      <c r="H1305" s="15">
        <v>40725</v>
      </c>
      <c r="I1305" s="14" t="s">
        <v>111</v>
      </c>
      <c r="J1305" s="14" t="s">
        <v>182</v>
      </c>
      <c r="K1305" s="14" t="s">
        <v>647</v>
      </c>
      <c r="L1305" s="14" t="s">
        <v>174</v>
      </c>
      <c r="M1305" s="14" t="s">
        <v>175</v>
      </c>
      <c r="N1305" s="14" t="s">
        <v>176</v>
      </c>
      <c r="O1305" s="15">
        <v>41974</v>
      </c>
      <c r="P1305" s="13">
        <v>201412</v>
      </c>
      <c r="Q1305" s="13">
        <v>-1</v>
      </c>
      <c r="R1305" s="16">
        <v>-101502</v>
      </c>
    </row>
    <row r="1306" spans="1:18" x14ac:dyDescent="0.25">
      <c r="A1306" s="13">
        <v>621906444</v>
      </c>
      <c r="B1306" s="14" t="s">
        <v>32</v>
      </c>
      <c r="C1306" s="14" t="s">
        <v>180</v>
      </c>
      <c r="D1306" s="14" t="s">
        <v>169</v>
      </c>
      <c r="E1306" s="14" t="s">
        <v>170</v>
      </c>
      <c r="F1306" s="14" t="s">
        <v>652</v>
      </c>
      <c r="G1306" s="15">
        <v>40360</v>
      </c>
      <c r="H1306" s="15">
        <v>40179</v>
      </c>
      <c r="I1306" s="14" t="s">
        <v>50</v>
      </c>
      <c r="J1306" s="14" t="s">
        <v>182</v>
      </c>
      <c r="K1306" s="14" t="s">
        <v>388</v>
      </c>
      <c r="L1306" s="14" t="s">
        <v>174</v>
      </c>
      <c r="M1306" s="14" t="s">
        <v>175</v>
      </c>
      <c r="N1306" s="14" t="s">
        <v>176</v>
      </c>
      <c r="O1306" s="15">
        <v>41974</v>
      </c>
      <c r="P1306" s="13">
        <v>201412</v>
      </c>
      <c r="Q1306" s="13">
        <v>-3</v>
      </c>
      <c r="R1306" s="16">
        <v>-46364.98</v>
      </c>
    </row>
    <row r="1307" spans="1:18" x14ac:dyDescent="0.25">
      <c r="A1307" s="13">
        <v>621906448</v>
      </c>
      <c r="B1307" s="14" t="s">
        <v>32</v>
      </c>
      <c r="C1307" s="14" t="s">
        <v>180</v>
      </c>
      <c r="D1307" s="14" t="s">
        <v>169</v>
      </c>
      <c r="E1307" s="14" t="s">
        <v>170</v>
      </c>
      <c r="F1307" s="14" t="s">
        <v>652</v>
      </c>
      <c r="G1307" s="15">
        <v>40391</v>
      </c>
      <c r="H1307" s="15">
        <v>40179</v>
      </c>
      <c r="I1307" s="14" t="s">
        <v>50</v>
      </c>
      <c r="J1307" s="14" t="s">
        <v>182</v>
      </c>
      <c r="K1307" s="14" t="s">
        <v>667</v>
      </c>
      <c r="L1307" s="14" t="s">
        <v>174</v>
      </c>
      <c r="M1307" s="14" t="s">
        <v>175</v>
      </c>
      <c r="N1307" s="14" t="s">
        <v>176</v>
      </c>
      <c r="O1307" s="15">
        <v>41974</v>
      </c>
      <c r="P1307" s="13">
        <v>201412</v>
      </c>
      <c r="Q1307" s="13">
        <v>0</v>
      </c>
      <c r="R1307" s="16">
        <v>-59024.01</v>
      </c>
    </row>
    <row r="1308" spans="1:18" x14ac:dyDescent="0.25">
      <c r="A1308" s="13">
        <v>621906451</v>
      </c>
      <c r="B1308" s="14" t="s">
        <v>32</v>
      </c>
      <c r="C1308" s="14" t="s">
        <v>180</v>
      </c>
      <c r="D1308" s="14" t="s">
        <v>169</v>
      </c>
      <c r="E1308" s="14" t="s">
        <v>170</v>
      </c>
      <c r="F1308" s="14" t="s">
        <v>652</v>
      </c>
      <c r="G1308" s="15">
        <v>40391</v>
      </c>
      <c r="H1308" s="15">
        <v>40179</v>
      </c>
      <c r="I1308" s="14" t="s">
        <v>50</v>
      </c>
      <c r="J1308" s="14" t="s">
        <v>182</v>
      </c>
      <c r="K1308" s="14" t="s">
        <v>668</v>
      </c>
      <c r="L1308" s="14" t="s">
        <v>174</v>
      </c>
      <c r="M1308" s="14" t="s">
        <v>175</v>
      </c>
      <c r="N1308" s="14" t="s">
        <v>176</v>
      </c>
      <c r="O1308" s="15">
        <v>41974</v>
      </c>
      <c r="P1308" s="13">
        <v>201412</v>
      </c>
      <c r="Q1308" s="13">
        <v>-3</v>
      </c>
      <c r="R1308" s="16">
        <v>-59581.17</v>
      </c>
    </row>
    <row r="1309" spans="1:18" x14ac:dyDescent="0.25">
      <c r="A1309" s="13">
        <v>621906454</v>
      </c>
      <c r="B1309" s="14" t="s">
        <v>32</v>
      </c>
      <c r="C1309" s="14" t="s">
        <v>180</v>
      </c>
      <c r="D1309" s="14" t="s">
        <v>169</v>
      </c>
      <c r="E1309" s="14" t="s">
        <v>170</v>
      </c>
      <c r="F1309" s="14" t="s">
        <v>652</v>
      </c>
      <c r="G1309" s="15">
        <v>40391</v>
      </c>
      <c r="H1309" s="15">
        <v>40179</v>
      </c>
      <c r="I1309" s="14" t="s">
        <v>50</v>
      </c>
      <c r="J1309" s="14" t="s">
        <v>182</v>
      </c>
      <c r="K1309" s="14" t="s">
        <v>606</v>
      </c>
      <c r="L1309" s="14" t="s">
        <v>174</v>
      </c>
      <c r="M1309" s="14" t="s">
        <v>175</v>
      </c>
      <c r="N1309" s="14" t="s">
        <v>176</v>
      </c>
      <c r="O1309" s="15">
        <v>41974</v>
      </c>
      <c r="P1309" s="13">
        <v>201412</v>
      </c>
      <c r="Q1309" s="13">
        <v>-1</v>
      </c>
      <c r="R1309" s="16">
        <v>-5516.52</v>
      </c>
    </row>
    <row r="1310" spans="1:18" x14ac:dyDescent="0.25">
      <c r="A1310" s="13">
        <v>621906473</v>
      </c>
      <c r="B1310" s="14" t="s">
        <v>61</v>
      </c>
      <c r="C1310" s="14" t="s">
        <v>186</v>
      </c>
      <c r="D1310" s="14" t="s">
        <v>169</v>
      </c>
      <c r="E1310" s="14" t="s">
        <v>170</v>
      </c>
      <c r="F1310" s="14" t="s">
        <v>652</v>
      </c>
      <c r="G1310" s="15">
        <v>40391</v>
      </c>
      <c r="H1310" s="15">
        <v>40179</v>
      </c>
      <c r="I1310" s="14" t="s">
        <v>70</v>
      </c>
      <c r="J1310" s="14" t="s">
        <v>182</v>
      </c>
      <c r="K1310" s="14" t="s">
        <v>388</v>
      </c>
      <c r="L1310" s="14" t="s">
        <v>174</v>
      </c>
      <c r="M1310" s="14" t="s">
        <v>175</v>
      </c>
      <c r="N1310" s="14" t="s">
        <v>176</v>
      </c>
      <c r="O1310" s="15">
        <v>41974</v>
      </c>
      <c r="P1310" s="13">
        <v>201412</v>
      </c>
      <c r="Q1310" s="13">
        <v>-1</v>
      </c>
      <c r="R1310" s="16">
        <v>-11622.18</v>
      </c>
    </row>
    <row r="1311" spans="1:18" x14ac:dyDescent="0.25">
      <c r="A1311" s="13">
        <v>621906477</v>
      </c>
      <c r="B1311" s="14" t="s">
        <v>61</v>
      </c>
      <c r="C1311" s="14" t="s">
        <v>186</v>
      </c>
      <c r="D1311" s="14" t="s">
        <v>169</v>
      </c>
      <c r="E1311" s="14" t="s">
        <v>170</v>
      </c>
      <c r="F1311" s="14" t="s">
        <v>652</v>
      </c>
      <c r="G1311" s="15">
        <v>40391</v>
      </c>
      <c r="H1311" s="15">
        <v>40179</v>
      </c>
      <c r="I1311" s="14" t="s">
        <v>70</v>
      </c>
      <c r="J1311" s="14" t="s">
        <v>182</v>
      </c>
      <c r="K1311" s="14" t="s">
        <v>667</v>
      </c>
      <c r="L1311" s="14" t="s">
        <v>174</v>
      </c>
      <c r="M1311" s="14" t="s">
        <v>175</v>
      </c>
      <c r="N1311" s="14" t="s">
        <v>176</v>
      </c>
      <c r="O1311" s="15">
        <v>41974</v>
      </c>
      <c r="P1311" s="13">
        <v>201412</v>
      </c>
      <c r="Q1311" s="13">
        <v>0</v>
      </c>
      <c r="R1311" s="16">
        <v>-49740.59</v>
      </c>
    </row>
    <row r="1312" spans="1:18" x14ac:dyDescent="0.25">
      <c r="A1312" s="13">
        <v>621906480</v>
      </c>
      <c r="B1312" s="14" t="s">
        <v>61</v>
      </c>
      <c r="C1312" s="14" t="s">
        <v>186</v>
      </c>
      <c r="D1312" s="14" t="s">
        <v>169</v>
      </c>
      <c r="E1312" s="14" t="s">
        <v>170</v>
      </c>
      <c r="F1312" s="14" t="s">
        <v>652</v>
      </c>
      <c r="G1312" s="15">
        <v>40391</v>
      </c>
      <c r="H1312" s="15">
        <v>40179</v>
      </c>
      <c r="I1312" s="14" t="s">
        <v>70</v>
      </c>
      <c r="J1312" s="14" t="s">
        <v>182</v>
      </c>
      <c r="K1312" s="14" t="s">
        <v>668</v>
      </c>
      <c r="L1312" s="14" t="s">
        <v>174</v>
      </c>
      <c r="M1312" s="14" t="s">
        <v>175</v>
      </c>
      <c r="N1312" s="14" t="s">
        <v>176</v>
      </c>
      <c r="O1312" s="15">
        <v>41974</v>
      </c>
      <c r="P1312" s="13">
        <v>201412</v>
      </c>
      <c r="Q1312" s="13">
        <v>-3</v>
      </c>
      <c r="R1312" s="16">
        <v>-50210.13</v>
      </c>
    </row>
    <row r="1313" spans="1:18" x14ac:dyDescent="0.25">
      <c r="A1313" s="13">
        <v>621906483</v>
      </c>
      <c r="B1313" s="14" t="s">
        <v>61</v>
      </c>
      <c r="C1313" s="14" t="s">
        <v>186</v>
      </c>
      <c r="D1313" s="14" t="s">
        <v>169</v>
      </c>
      <c r="E1313" s="14" t="s">
        <v>170</v>
      </c>
      <c r="F1313" s="14" t="s">
        <v>652</v>
      </c>
      <c r="G1313" s="15">
        <v>40391</v>
      </c>
      <c r="H1313" s="15">
        <v>40179</v>
      </c>
      <c r="I1313" s="14" t="s">
        <v>70</v>
      </c>
      <c r="J1313" s="14" t="s">
        <v>182</v>
      </c>
      <c r="K1313" s="14" t="s">
        <v>606</v>
      </c>
      <c r="L1313" s="14" t="s">
        <v>174</v>
      </c>
      <c r="M1313" s="14" t="s">
        <v>175</v>
      </c>
      <c r="N1313" s="14" t="s">
        <v>176</v>
      </c>
      <c r="O1313" s="15">
        <v>41974</v>
      </c>
      <c r="P1313" s="13">
        <v>201412</v>
      </c>
      <c r="Q1313" s="13">
        <v>-1</v>
      </c>
      <c r="R1313" s="16">
        <v>-4648.8599999999997</v>
      </c>
    </row>
    <row r="1314" spans="1:18" x14ac:dyDescent="0.25">
      <c r="A1314" s="13">
        <v>621906522</v>
      </c>
      <c r="B1314" s="14" t="s">
        <v>32</v>
      </c>
      <c r="C1314" s="14" t="s">
        <v>180</v>
      </c>
      <c r="D1314" s="14" t="s">
        <v>169</v>
      </c>
      <c r="E1314" s="14" t="s">
        <v>170</v>
      </c>
      <c r="F1314" s="14" t="s">
        <v>652</v>
      </c>
      <c r="G1314" s="15">
        <v>40483</v>
      </c>
      <c r="H1314" s="15">
        <v>40179</v>
      </c>
      <c r="I1314" s="14" t="s">
        <v>57</v>
      </c>
      <c r="J1314" s="14" t="s">
        <v>481</v>
      </c>
      <c r="K1314" s="14" t="s">
        <v>624</v>
      </c>
      <c r="L1314" s="14" t="s">
        <v>174</v>
      </c>
      <c r="M1314" s="14" t="s">
        <v>175</v>
      </c>
      <c r="N1314" s="14" t="s">
        <v>176</v>
      </c>
      <c r="O1314" s="15">
        <v>41974</v>
      </c>
      <c r="P1314" s="13">
        <v>201412</v>
      </c>
      <c r="Q1314" s="13">
        <v>-1</v>
      </c>
      <c r="R1314" s="16">
        <v>-84813.21</v>
      </c>
    </row>
    <row r="1315" spans="1:18" x14ac:dyDescent="0.25">
      <c r="A1315" s="13">
        <v>621906664</v>
      </c>
      <c r="B1315" s="14" t="s">
        <v>32</v>
      </c>
      <c r="C1315" s="14" t="s">
        <v>180</v>
      </c>
      <c r="D1315" s="14" t="s">
        <v>169</v>
      </c>
      <c r="E1315" s="14" t="s">
        <v>170</v>
      </c>
      <c r="F1315" s="14" t="s">
        <v>652</v>
      </c>
      <c r="G1315" s="15">
        <v>40513</v>
      </c>
      <c r="H1315" s="15">
        <v>40179</v>
      </c>
      <c r="I1315" s="14" t="s">
        <v>57</v>
      </c>
      <c r="J1315" s="14" t="s">
        <v>481</v>
      </c>
      <c r="K1315" s="14" t="s">
        <v>669</v>
      </c>
      <c r="L1315" s="14" t="s">
        <v>174</v>
      </c>
      <c r="M1315" s="14" t="s">
        <v>175</v>
      </c>
      <c r="N1315" s="14" t="s">
        <v>176</v>
      </c>
      <c r="O1315" s="15">
        <v>41974</v>
      </c>
      <c r="P1315" s="13">
        <v>201412</v>
      </c>
      <c r="Q1315" s="13">
        <v>0</v>
      </c>
      <c r="R1315" s="16">
        <v>-38238.83</v>
      </c>
    </row>
    <row r="1316" spans="1:18" x14ac:dyDescent="0.25">
      <c r="A1316" s="13">
        <v>621906671</v>
      </c>
      <c r="B1316" s="14" t="s">
        <v>79</v>
      </c>
      <c r="C1316" s="14" t="s">
        <v>426</v>
      </c>
      <c r="D1316" s="14" t="s">
        <v>169</v>
      </c>
      <c r="E1316" s="14" t="s">
        <v>170</v>
      </c>
      <c r="F1316" s="14" t="s">
        <v>652</v>
      </c>
      <c r="G1316" s="15">
        <v>40299</v>
      </c>
      <c r="H1316" s="15">
        <v>40299</v>
      </c>
      <c r="I1316" s="14" t="s">
        <v>111</v>
      </c>
      <c r="J1316" s="14" t="s">
        <v>182</v>
      </c>
      <c r="K1316" s="14" t="s">
        <v>654</v>
      </c>
      <c r="L1316" s="14" t="s">
        <v>174</v>
      </c>
      <c r="M1316" s="14" t="s">
        <v>175</v>
      </c>
      <c r="N1316" s="14" t="s">
        <v>176</v>
      </c>
      <c r="O1316" s="15">
        <v>41974</v>
      </c>
      <c r="P1316" s="13">
        <v>201412</v>
      </c>
      <c r="Q1316" s="13">
        <v>-1</v>
      </c>
      <c r="R1316" s="16">
        <v>-36804.46</v>
      </c>
    </row>
    <row r="1317" spans="1:18" x14ac:dyDescent="0.25">
      <c r="A1317" s="13">
        <v>621906711</v>
      </c>
      <c r="B1317" s="14" t="s">
        <v>79</v>
      </c>
      <c r="C1317" s="14" t="s">
        <v>168</v>
      </c>
      <c r="D1317" s="14" t="s">
        <v>169</v>
      </c>
      <c r="E1317" s="14" t="s">
        <v>170</v>
      </c>
      <c r="F1317" s="14" t="s">
        <v>652</v>
      </c>
      <c r="G1317" s="15">
        <v>40483</v>
      </c>
      <c r="H1317" s="15">
        <v>40179</v>
      </c>
      <c r="I1317" s="14" t="s">
        <v>116</v>
      </c>
      <c r="J1317" s="14" t="s">
        <v>481</v>
      </c>
      <c r="K1317" s="14" t="s">
        <v>669</v>
      </c>
      <c r="L1317" s="14" t="s">
        <v>174</v>
      </c>
      <c r="M1317" s="14" t="s">
        <v>175</v>
      </c>
      <c r="N1317" s="14" t="s">
        <v>176</v>
      </c>
      <c r="O1317" s="15">
        <v>41974</v>
      </c>
      <c r="P1317" s="13">
        <v>201412</v>
      </c>
      <c r="Q1317" s="13">
        <v>0</v>
      </c>
      <c r="R1317" s="16">
        <v>-23981.79</v>
      </c>
    </row>
    <row r="1318" spans="1:18" x14ac:dyDescent="0.25">
      <c r="A1318" s="13">
        <v>621906792</v>
      </c>
      <c r="B1318" s="14" t="s">
        <v>79</v>
      </c>
      <c r="C1318" s="14" t="s">
        <v>168</v>
      </c>
      <c r="D1318" s="14" t="s">
        <v>169</v>
      </c>
      <c r="E1318" s="14" t="s">
        <v>170</v>
      </c>
      <c r="F1318" s="14" t="s">
        <v>652</v>
      </c>
      <c r="G1318" s="15">
        <v>40452</v>
      </c>
      <c r="H1318" s="15">
        <v>40179</v>
      </c>
      <c r="I1318" s="14" t="s">
        <v>99</v>
      </c>
      <c r="J1318" s="14" t="s">
        <v>172</v>
      </c>
      <c r="K1318" s="14" t="s">
        <v>670</v>
      </c>
      <c r="L1318" s="14" t="s">
        <v>174</v>
      </c>
      <c r="M1318" s="14" t="s">
        <v>175</v>
      </c>
      <c r="N1318" s="14" t="s">
        <v>176</v>
      </c>
      <c r="O1318" s="15">
        <v>41974</v>
      </c>
      <c r="P1318" s="13">
        <v>201412</v>
      </c>
      <c r="Q1318" s="13">
        <v>0</v>
      </c>
      <c r="R1318" s="16">
        <v>-9214.9699999999993</v>
      </c>
    </row>
    <row r="1319" spans="1:18" x14ac:dyDescent="0.25">
      <c r="A1319" s="13">
        <v>621906821</v>
      </c>
      <c r="B1319" s="14" t="s">
        <v>79</v>
      </c>
      <c r="C1319" s="14" t="s">
        <v>168</v>
      </c>
      <c r="D1319" s="14" t="s">
        <v>169</v>
      </c>
      <c r="E1319" s="14" t="s">
        <v>170</v>
      </c>
      <c r="F1319" s="14" t="s">
        <v>652</v>
      </c>
      <c r="G1319" s="15">
        <v>40422</v>
      </c>
      <c r="H1319" s="15">
        <v>40179</v>
      </c>
      <c r="I1319" s="14" t="s">
        <v>99</v>
      </c>
      <c r="J1319" s="14" t="s">
        <v>172</v>
      </c>
      <c r="K1319" s="14" t="s">
        <v>274</v>
      </c>
      <c r="L1319" s="14" t="s">
        <v>174</v>
      </c>
      <c r="M1319" s="14" t="s">
        <v>175</v>
      </c>
      <c r="N1319" s="14" t="s">
        <v>176</v>
      </c>
      <c r="O1319" s="15">
        <v>41974</v>
      </c>
      <c r="P1319" s="13">
        <v>201412</v>
      </c>
      <c r="Q1319" s="13">
        <v>-1</v>
      </c>
      <c r="R1319" s="16">
        <v>-13867.49</v>
      </c>
    </row>
    <row r="1320" spans="1:18" x14ac:dyDescent="0.25">
      <c r="A1320" s="13">
        <v>621906890</v>
      </c>
      <c r="B1320" s="14" t="s">
        <v>79</v>
      </c>
      <c r="C1320" s="14" t="s">
        <v>426</v>
      </c>
      <c r="D1320" s="14" t="s">
        <v>169</v>
      </c>
      <c r="E1320" s="14" t="s">
        <v>170</v>
      </c>
      <c r="F1320" s="14" t="s">
        <v>652</v>
      </c>
      <c r="G1320" s="15">
        <v>40330</v>
      </c>
      <c r="H1320" s="15">
        <v>40179</v>
      </c>
      <c r="I1320" s="14" t="s">
        <v>111</v>
      </c>
      <c r="J1320" s="14" t="s">
        <v>182</v>
      </c>
      <c r="K1320" s="14" t="s">
        <v>579</v>
      </c>
      <c r="L1320" s="14" t="s">
        <v>174</v>
      </c>
      <c r="M1320" s="14" t="s">
        <v>175</v>
      </c>
      <c r="N1320" s="14" t="s">
        <v>176</v>
      </c>
      <c r="O1320" s="15">
        <v>41974</v>
      </c>
      <c r="P1320" s="13">
        <v>201412</v>
      </c>
      <c r="Q1320" s="13">
        <v>-1</v>
      </c>
      <c r="R1320" s="16">
        <v>-1882.46</v>
      </c>
    </row>
    <row r="1321" spans="1:18" x14ac:dyDescent="0.25">
      <c r="A1321" s="13">
        <v>622683486</v>
      </c>
      <c r="B1321" s="14" t="s">
        <v>79</v>
      </c>
      <c r="C1321" s="14" t="s">
        <v>426</v>
      </c>
      <c r="D1321" s="14" t="s">
        <v>169</v>
      </c>
      <c r="E1321" s="14" t="s">
        <v>170</v>
      </c>
      <c r="F1321" s="14" t="s">
        <v>665</v>
      </c>
      <c r="G1321" s="15">
        <v>40756</v>
      </c>
      <c r="H1321" s="15">
        <v>40756</v>
      </c>
      <c r="I1321" s="14" t="s">
        <v>114</v>
      </c>
      <c r="J1321" s="14" t="s">
        <v>188</v>
      </c>
      <c r="K1321" s="14" t="s">
        <v>589</v>
      </c>
      <c r="L1321" s="14" t="s">
        <v>174</v>
      </c>
      <c r="M1321" s="14" t="s">
        <v>175</v>
      </c>
      <c r="N1321" s="14" t="s">
        <v>176</v>
      </c>
      <c r="O1321" s="15">
        <v>41974</v>
      </c>
      <c r="P1321" s="13">
        <v>201412</v>
      </c>
      <c r="Q1321" s="13">
        <v>-1</v>
      </c>
      <c r="R1321" s="16">
        <v>-29441.08</v>
      </c>
    </row>
    <row r="1322" spans="1:18" x14ac:dyDescent="0.25">
      <c r="A1322" s="13">
        <v>623017130</v>
      </c>
      <c r="B1322" s="14" t="s">
        <v>32</v>
      </c>
      <c r="C1322" s="14" t="s">
        <v>180</v>
      </c>
      <c r="D1322" s="14" t="s">
        <v>169</v>
      </c>
      <c r="E1322" s="14" t="s">
        <v>170</v>
      </c>
      <c r="F1322" s="14" t="s">
        <v>619</v>
      </c>
      <c r="G1322" s="15">
        <v>39630</v>
      </c>
      <c r="H1322" s="15">
        <v>39661</v>
      </c>
      <c r="I1322" s="14" t="s">
        <v>50</v>
      </c>
      <c r="J1322" s="14" t="s">
        <v>182</v>
      </c>
      <c r="K1322" s="14" t="s">
        <v>623</v>
      </c>
      <c r="L1322" s="14" t="s">
        <v>174</v>
      </c>
      <c r="M1322" s="14" t="s">
        <v>175</v>
      </c>
      <c r="N1322" s="14" t="s">
        <v>176</v>
      </c>
      <c r="O1322" s="15">
        <v>41974</v>
      </c>
      <c r="P1322" s="13">
        <v>201412</v>
      </c>
      <c r="Q1322" s="13">
        <v>-1</v>
      </c>
      <c r="R1322" s="16">
        <v>-93964.800000000003</v>
      </c>
    </row>
    <row r="1323" spans="1:18" x14ac:dyDescent="0.25">
      <c r="A1323" s="13">
        <v>623908968</v>
      </c>
      <c r="B1323" s="14" t="s">
        <v>79</v>
      </c>
      <c r="C1323" s="14" t="s">
        <v>426</v>
      </c>
      <c r="D1323" s="14" t="s">
        <v>169</v>
      </c>
      <c r="E1323" s="14" t="s">
        <v>170</v>
      </c>
      <c r="F1323" s="14" t="s">
        <v>665</v>
      </c>
      <c r="G1323" s="15">
        <v>40787</v>
      </c>
      <c r="H1323" s="15">
        <v>40787</v>
      </c>
      <c r="I1323" s="14" t="s">
        <v>111</v>
      </c>
      <c r="J1323" s="14" t="s">
        <v>182</v>
      </c>
      <c r="K1323" s="14" t="s">
        <v>550</v>
      </c>
      <c r="L1323" s="14" t="s">
        <v>174</v>
      </c>
      <c r="M1323" s="14" t="s">
        <v>175</v>
      </c>
      <c r="N1323" s="14" t="s">
        <v>176</v>
      </c>
      <c r="O1323" s="15">
        <v>41974</v>
      </c>
      <c r="P1323" s="13">
        <v>201412</v>
      </c>
      <c r="Q1323" s="13">
        <v>0</v>
      </c>
      <c r="R1323" s="16">
        <v>-2286695</v>
      </c>
    </row>
    <row r="1324" spans="1:18" x14ac:dyDescent="0.25">
      <c r="A1324" s="13">
        <v>624140976</v>
      </c>
      <c r="B1324" s="14" t="s">
        <v>61</v>
      </c>
      <c r="C1324" s="14" t="s">
        <v>186</v>
      </c>
      <c r="D1324" s="14" t="s">
        <v>169</v>
      </c>
      <c r="E1324" s="14" t="s">
        <v>170</v>
      </c>
      <c r="F1324" s="14" t="s">
        <v>226</v>
      </c>
      <c r="G1324" s="15">
        <v>29403</v>
      </c>
      <c r="H1324" s="15">
        <v>29403</v>
      </c>
      <c r="I1324" s="14" t="s">
        <v>75</v>
      </c>
      <c r="J1324" s="14" t="s">
        <v>481</v>
      </c>
      <c r="K1324" s="14" t="s">
        <v>507</v>
      </c>
      <c r="L1324" s="14" t="s">
        <v>174</v>
      </c>
      <c r="M1324" s="14" t="s">
        <v>175</v>
      </c>
      <c r="N1324" s="14" t="s">
        <v>176</v>
      </c>
      <c r="O1324" s="15">
        <v>41974</v>
      </c>
      <c r="P1324" s="13">
        <v>201412</v>
      </c>
      <c r="Q1324" s="13">
        <v>0</v>
      </c>
      <c r="R1324" s="16">
        <v>-0.01</v>
      </c>
    </row>
    <row r="1325" spans="1:18" x14ac:dyDescent="0.25">
      <c r="A1325" s="13">
        <v>624763123</v>
      </c>
      <c r="B1325" s="14" t="s">
        <v>61</v>
      </c>
      <c r="C1325" s="14" t="s">
        <v>186</v>
      </c>
      <c r="D1325" s="14" t="s">
        <v>169</v>
      </c>
      <c r="E1325" s="14" t="s">
        <v>170</v>
      </c>
      <c r="F1325" s="14" t="s">
        <v>652</v>
      </c>
      <c r="G1325" s="15">
        <v>40513</v>
      </c>
      <c r="H1325" s="15">
        <v>40179</v>
      </c>
      <c r="I1325" s="14" t="s">
        <v>75</v>
      </c>
      <c r="J1325" s="14" t="s">
        <v>481</v>
      </c>
      <c r="K1325" s="14" t="s">
        <v>642</v>
      </c>
      <c r="L1325" s="14" t="s">
        <v>174</v>
      </c>
      <c r="M1325" s="14" t="s">
        <v>175</v>
      </c>
      <c r="N1325" s="14" t="s">
        <v>176</v>
      </c>
      <c r="O1325" s="15">
        <v>41974</v>
      </c>
      <c r="P1325" s="13">
        <v>201412</v>
      </c>
      <c r="Q1325" s="13">
        <v>-1</v>
      </c>
      <c r="R1325" s="16">
        <v>-285199.96999999997</v>
      </c>
    </row>
    <row r="1326" spans="1:18" x14ac:dyDescent="0.25">
      <c r="A1326" s="13">
        <v>624763139</v>
      </c>
      <c r="B1326" s="14" t="s">
        <v>79</v>
      </c>
      <c r="C1326" s="14" t="s">
        <v>168</v>
      </c>
      <c r="D1326" s="14" t="s">
        <v>169</v>
      </c>
      <c r="E1326" s="14" t="s">
        <v>170</v>
      </c>
      <c r="F1326" s="14" t="s">
        <v>652</v>
      </c>
      <c r="G1326" s="15">
        <v>40330</v>
      </c>
      <c r="H1326" s="15">
        <v>40179</v>
      </c>
      <c r="I1326" s="14" t="s">
        <v>111</v>
      </c>
      <c r="J1326" s="14" t="s">
        <v>182</v>
      </c>
      <c r="K1326" s="14" t="s">
        <v>633</v>
      </c>
      <c r="L1326" s="14" t="s">
        <v>174</v>
      </c>
      <c r="M1326" s="14" t="s">
        <v>175</v>
      </c>
      <c r="N1326" s="14" t="s">
        <v>176</v>
      </c>
      <c r="O1326" s="15">
        <v>41974</v>
      </c>
      <c r="P1326" s="13">
        <v>201412</v>
      </c>
      <c r="Q1326" s="13">
        <v>-1</v>
      </c>
      <c r="R1326" s="16">
        <v>-107529.35</v>
      </c>
    </row>
    <row r="1327" spans="1:18" x14ac:dyDescent="0.25">
      <c r="A1327" s="13">
        <v>624763154</v>
      </c>
      <c r="B1327" s="14" t="s">
        <v>79</v>
      </c>
      <c r="C1327" s="14" t="s">
        <v>426</v>
      </c>
      <c r="D1327" s="14" t="s">
        <v>169</v>
      </c>
      <c r="E1327" s="14" t="s">
        <v>170</v>
      </c>
      <c r="F1327" s="14" t="s">
        <v>652</v>
      </c>
      <c r="G1327" s="15">
        <v>40483</v>
      </c>
      <c r="H1327" s="15">
        <v>40513</v>
      </c>
      <c r="I1327" s="14" t="s">
        <v>111</v>
      </c>
      <c r="J1327" s="14" t="s">
        <v>182</v>
      </c>
      <c r="K1327" s="14" t="s">
        <v>671</v>
      </c>
      <c r="L1327" s="14" t="s">
        <v>174</v>
      </c>
      <c r="M1327" s="14" t="s">
        <v>175</v>
      </c>
      <c r="N1327" s="14" t="s">
        <v>176</v>
      </c>
      <c r="O1327" s="15">
        <v>41974</v>
      </c>
      <c r="P1327" s="13">
        <v>201412</v>
      </c>
      <c r="Q1327" s="13">
        <v>-1</v>
      </c>
      <c r="R1327" s="16">
        <v>-46480.26</v>
      </c>
    </row>
    <row r="1328" spans="1:18" x14ac:dyDescent="0.25">
      <c r="A1328" s="13">
        <v>624763162</v>
      </c>
      <c r="B1328" s="14" t="s">
        <v>79</v>
      </c>
      <c r="C1328" s="14" t="s">
        <v>426</v>
      </c>
      <c r="D1328" s="14" t="s">
        <v>169</v>
      </c>
      <c r="E1328" s="14" t="s">
        <v>170</v>
      </c>
      <c r="F1328" s="14" t="s">
        <v>665</v>
      </c>
      <c r="G1328" s="15">
        <v>40664</v>
      </c>
      <c r="H1328" s="15">
        <v>40544</v>
      </c>
      <c r="I1328" s="14" t="s">
        <v>111</v>
      </c>
      <c r="J1328" s="14" t="s">
        <v>182</v>
      </c>
      <c r="K1328" s="14" t="s">
        <v>633</v>
      </c>
      <c r="L1328" s="14" t="s">
        <v>174</v>
      </c>
      <c r="M1328" s="14" t="s">
        <v>175</v>
      </c>
      <c r="N1328" s="14" t="s">
        <v>176</v>
      </c>
      <c r="O1328" s="15">
        <v>41974</v>
      </c>
      <c r="P1328" s="13">
        <v>201412</v>
      </c>
      <c r="Q1328" s="13">
        <v>-1</v>
      </c>
      <c r="R1328" s="16">
        <v>-25397.53</v>
      </c>
    </row>
    <row r="1329" spans="1:18" x14ac:dyDescent="0.25">
      <c r="A1329" s="13">
        <v>624763170</v>
      </c>
      <c r="B1329" s="14" t="s">
        <v>32</v>
      </c>
      <c r="C1329" s="14" t="s">
        <v>180</v>
      </c>
      <c r="D1329" s="14" t="s">
        <v>169</v>
      </c>
      <c r="E1329" s="14" t="s">
        <v>170</v>
      </c>
      <c r="F1329" s="14" t="s">
        <v>652</v>
      </c>
      <c r="G1329" s="15">
        <v>40513</v>
      </c>
      <c r="H1329" s="15">
        <v>40513</v>
      </c>
      <c r="I1329" s="14" t="s">
        <v>50</v>
      </c>
      <c r="J1329" s="14" t="s">
        <v>182</v>
      </c>
      <c r="K1329" s="14" t="s">
        <v>671</v>
      </c>
      <c r="L1329" s="14" t="s">
        <v>174</v>
      </c>
      <c r="M1329" s="14" t="s">
        <v>175</v>
      </c>
      <c r="N1329" s="14" t="s">
        <v>176</v>
      </c>
      <c r="O1329" s="15">
        <v>41974</v>
      </c>
      <c r="P1329" s="13">
        <v>201412</v>
      </c>
      <c r="Q1329" s="13">
        <v>0</v>
      </c>
      <c r="R1329" s="16">
        <v>-8033.16</v>
      </c>
    </row>
    <row r="1330" spans="1:18" x14ac:dyDescent="0.25">
      <c r="A1330" s="13">
        <v>624763174</v>
      </c>
      <c r="B1330" s="14" t="s">
        <v>32</v>
      </c>
      <c r="C1330" s="14" t="s">
        <v>180</v>
      </c>
      <c r="D1330" s="14" t="s">
        <v>169</v>
      </c>
      <c r="E1330" s="14" t="s">
        <v>170</v>
      </c>
      <c r="F1330" s="14" t="s">
        <v>652</v>
      </c>
      <c r="G1330" s="15">
        <v>40513</v>
      </c>
      <c r="H1330" s="15">
        <v>40513</v>
      </c>
      <c r="I1330" s="14" t="s">
        <v>50</v>
      </c>
      <c r="J1330" s="14" t="s">
        <v>182</v>
      </c>
      <c r="K1330" s="14" t="s">
        <v>671</v>
      </c>
      <c r="L1330" s="14" t="s">
        <v>174</v>
      </c>
      <c r="M1330" s="14" t="s">
        <v>175</v>
      </c>
      <c r="N1330" s="14" t="s">
        <v>176</v>
      </c>
      <c r="O1330" s="15">
        <v>41974</v>
      </c>
      <c r="P1330" s="13">
        <v>201412</v>
      </c>
      <c r="Q1330" s="13">
        <v>0</v>
      </c>
      <c r="R1330" s="16">
        <v>-6300.49</v>
      </c>
    </row>
    <row r="1331" spans="1:18" x14ac:dyDescent="0.25">
      <c r="A1331" s="13">
        <v>624763178</v>
      </c>
      <c r="B1331" s="14" t="s">
        <v>79</v>
      </c>
      <c r="C1331" s="14" t="s">
        <v>168</v>
      </c>
      <c r="D1331" s="14" t="s">
        <v>169</v>
      </c>
      <c r="E1331" s="14" t="s">
        <v>170</v>
      </c>
      <c r="F1331" s="14" t="s">
        <v>652</v>
      </c>
      <c r="G1331" s="15">
        <v>40513</v>
      </c>
      <c r="H1331" s="15">
        <v>40513</v>
      </c>
      <c r="I1331" s="14" t="s">
        <v>111</v>
      </c>
      <c r="J1331" s="14" t="s">
        <v>182</v>
      </c>
      <c r="K1331" s="14" t="s">
        <v>654</v>
      </c>
      <c r="L1331" s="14" t="s">
        <v>174</v>
      </c>
      <c r="M1331" s="14" t="s">
        <v>175</v>
      </c>
      <c r="N1331" s="14" t="s">
        <v>176</v>
      </c>
      <c r="O1331" s="15">
        <v>41974</v>
      </c>
      <c r="P1331" s="13">
        <v>201412</v>
      </c>
      <c r="Q1331" s="13">
        <v>0</v>
      </c>
      <c r="R1331" s="16">
        <v>-5536.61</v>
      </c>
    </row>
    <row r="1332" spans="1:18" x14ac:dyDescent="0.25">
      <c r="A1332" s="13">
        <v>624763186</v>
      </c>
      <c r="B1332" s="14" t="s">
        <v>32</v>
      </c>
      <c r="C1332" s="14" t="s">
        <v>180</v>
      </c>
      <c r="D1332" s="14" t="s">
        <v>169</v>
      </c>
      <c r="E1332" s="14" t="s">
        <v>170</v>
      </c>
      <c r="F1332" s="14" t="s">
        <v>652</v>
      </c>
      <c r="G1332" s="15">
        <v>40513</v>
      </c>
      <c r="H1332" s="15">
        <v>40575</v>
      </c>
      <c r="I1332" s="14" t="s">
        <v>50</v>
      </c>
      <c r="J1332" s="14" t="s">
        <v>182</v>
      </c>
      <c r="K1332" s="14" t="s">
        <v>372</v>
      </c>
      <c r="L1332" s="14" t="s">
        <v>174</v>
      </c>
      <c r="M1332" s="14" t="s">
        <v>175</v>
      </c>
      <c r="N1332" s="14" t="s">
        <v>176</v>
      </c>
      <c r="O1332" s="15">
        <v>41974</v>
      </c>
      <c r="P1332" s="13">
        <v>201412</v>
      </c>
      <c r="Q1332" s="13">
        <v>-1</v>
      </c>
      <c r="R1332" s="16">
        <v>-8.57</v>
      </c>
    </row>
    <row r="1333" spans="1:18" x14ac:dyDescent="0.25">
      <c r="A1333" s="13">
        <v>624763190</v>
      </c>
      <c r="B1333" s="14" t="s">
        <v>79</v>
      </c>
      <c r="C1333" s="14" t="s">
        <v>168</v>
      </c>
      <c r="D1333" s="14" t="s">
        <v>169</v>
      </c>
      <c r="E1333" s="14" t="s">
        <v>170</v>
      </c>
      <c r="F1333" s="14" t="s">
        <v>652</v>
      </c>
      <c r="G1333" s="15">
        <v>40513</v>
      </c>
      <c r="H1333" s="15">
        <v>40544</v>
      </c>
      <c r="I1333" s="14" t="s">
        <v>111</v>
      </c>
      <c r="J1333" s="14" t="s">
        <v>182</v>
      </c>
      <c r="K1333" s="14" t="s">
        <v>558</v>
      </c>
      <c r="L1333" s="14" t="s">
        <v>174</v>
      </c>
      <c r="M1333" s="14" t="s">
        <v>175</v>
      </c>
      <c r="N1333" s="14" t="s">
        <v>176</v>
      </c>
      <c r="O1333" s="15">
        <v>41974</v>
      </c>
      <c r="P1333" s="13">
        <v>201412</v>
      </c>
      <c r="Q1333" s="13">
        <v>-1</v>
      </c>
      <c r="R1333" s="16">
        <v>7.04</v>
      </c>
    </row>
    <row r="1334" spans="1:18" x14ac:dyDescent="0.25">
      <c r="A1334" s="13">
        <v>624766933</v>
      </c>
      <c r="B1334" s="14" t="s">
        <v>79</v>
      </c>
      <c r="C1334" s="14" t="s">
        <v>168</v>
      </c>
      <c r="D1334" s="14" t="s">
        <v>169</v>
      </c>
      <c r="E1334" s="14" t="s">
        <v>170</v>
      </c>
      <c r="F1334" s="14" t="s">
        <v>652</v>
      </c>
      <c r="G1334" s="15">
        <v>40269</v>
      </c>
      <c r="H1334" s="15">
        <v>40269</v>
      </c>
      <c r="I1334" s="14" t="s">
        <v>111</v>
      </c>
      <c r="J1334" s="14" t="s">
        <v>182</v>
      </c>
      <c r="K1334" s="14" t="s">
        <v>654</v>
      </c>
      <c r="L1334" s="14" t="s">
        <v>174</v>
      </c>
      <c r="M1334" s="14" t="s">
        <v>175</v>
      </c>
      <c r="N1334" s="14" t="s">
        <v>176</v>
      </c>
      <c r="O1334" s="15">
        <v>41974</v>
      </c>
      <c r="P1334" s="13">
        <v>201412</v>
      </c>
      <c r="Q1334" s="13">
        <v>-1</v>
      </c>
      <c r="R1334" s="16">
        <v>-429850.24</v>
      </c>
    </row>
    <row r="1335" spans="1:18" x14ac:dyDescent="0.25">
      <c r="A1335" s="13">
        <v>624766952</v>
      </c>
      <c r="B1335" s="14" t="s">
        <v>79</v>
      </c>
      <c r="C1335" s="14" t="s">
        <v>168</v>
      </c>
      <c r="D1335" s="14" t="s">
        <v>169</v>
      </c>
      <c r="E1335" s="14" t="s">
        <v>170</v>
      </c>
      <c r="F1335" s="14" t="s">
        <v>551</v>
      </c>
      <c r="G1335" s="15">
        <v>39873</v>
      </c>
      <c r="H1335" s="15">
        <v>39934</v>
      </c>
      <c r="I1335" s="14" t="s">
        <v>111</v>
      </c>
      <c r="J1335" s="14" t="s">
        <v>182</v>
      </c>
      <c r="K1335" s="14" t="s">
        <v>672</v>
      </c>
      <c r="L1335" s="14" t="s">
        <v>174</v>
      </c>
      <c r="M1335" s="14" t="s">
        <v>175</v>
      </c>
      <c r="N1335" s="14" t="s">
        <v>176</v>
      </c>
      <c r="O1335" s="15">
        <v>41974</v>
      </c>
      <c r="P1335" s="13">
        <v>201412</v>
      </c>
      <c r="Q1335" s="13">
        <v>-1</v>
      </c>
      <c r="R1335" s="16">
        <v>-25952.83</v>
      </c>
    </row>
    <row r="1336" spans="1:18" x14ac:dyDescent="0.25">
      <c r="A1336" s="13">
        <v>624766962</v>
      </c>
      <c r="B1336" s="14" t="s">
        <v>32</v>
      </c>
      <c r="C1336" s="14" t="s">
        <v>180</v>
      </c>
      <c r="D1336" s="14" t="s">
        <v>169</v>
      </c>
      <c r="E1336" s="14" t="s">
        <v>170</v>
      </c>
      <c r="F1336" s="14" t="s">
        <v>619</v>
      </c>
      <c r="G1336" s="15">
        <v>39722</v>
      </c>
      <c r="H1336" s="15">
        <v>39722</v>
      </c>
      <c r="I1336" s="14" t="s">
        <v>50</v>
      </c>
      <c r="J1336" s="14" t="s">
        <v>182</v>
      </c>
      <c r="K1336" s="14" t="s">
        <v>563</v>
      </c>
      <c r="L1336" s="14" t="s">
        <v>174</v>
      </c>
      <c r="M1336" s="14" t="s">
        <v>175</v>
      </c>
      <c r="N1336" s="14" t="s">
        <v>176</v>
      </c>
      <c r="O1336" s="15">
        <v>41974</v>
      </c>
      <c r="P1336" s="13">
        <v>201412</v>
      </c>
      <c r="Q1336" s="13">
        <v>-1</v>
      </c>
      <c r="R1336" s="16">
        <v>-65530.74</v>
      </c>
    </row>
    <row r="1337" spans="1:18" x14ac:dyDescent="0.25">
      <c r="A1337" s="13">
        <v>624780521</v>
      </c>
      <c r="B1337" s="14" t="s">
        <v>79</v>
      </c>
      <c r="C1337" s="14" t="s">
        <v>168</v>
      </c>
      <c r="D1337" s="14" t="s">
        <v>169</v>
      </c>
      <c r="E1337" s="14" t="s">
        <v>543</v>
      </c>
      <c r="F1337" s="14" t="s">
        <v>665</v>
      </c>
      <c r="G1337" s="15">
        <v>40603</v>
      </c>
      <c r="H1337" s="15">
        <v>40544</v>
      </c>
      <c r="I1337" s="14" t="s">
        <v>109</v>
      </c>
      <c r="J1337" s="14" t="s">
        <v>178</v>
      </c>
      <c r="K1337" s="14" t="s">
        <v>673</v>
      </c>
      <c r="L1337" s="14" t="s">
        <v>174</v>
      </c>
      <c r="M1337" s="14" t="s">
        <v>175</v>
      </c>
      <c r="N1337" s="14" t="s">
        <v>176</v>
      </c>
      <c r="O1337" s="15">
        <v>41974</v>
      </c>
      <c r="P1337" s="13">
        <v>201412</v>
      </c>
      <c r="Q1337" s="13">
        <v>-2</v>
      </c>
      <c r="R1337" s="16">
        <v>-51764.15</v>
      </c>
    </row>
    <row r="1338" spans="1:18" x14ac:dyDescent="0.25">
      <c r="A1338" s="13">
        <v>624780529</v>
      </c>
      <c r="B1338" s="14" t="s">
        <v>61</v>
      </c>
      <c r="C1338" s="14" t="s">
        <v>186</v>
      </c>
      <c r="D1338" s="14" t="s">
        <v>169</v>
      </c>
      <c r="E1338" s="14" t="s">
        <v>170</v>
      </c>
      <c r="F1338" s="14" t="s">
        <v>652</v>
      </c>
      <c r="G1338" s="15">
        <v>40513</v>
      </c>
      <c r="H1338" s="15">
        <v>40179</v>
      </c>
      <c r="I1338" s="14" t="s">
        <v>75</v>
      </c>
      <c r="J1338" s="14" t="s">
        <v>481</v>
      </c>
      <c r="K1338" s="14" t="s">
        <v>669</v>
      </c>
      <c r="L1338" s="14" t="s">
        <v>174</v>
      </c>
      <c r="M1338" s="14" t="s">
        <v>175</v>
      </c>
      <c r="N1338" s="14" t="s">
        <v>176</v>
      </c>
      <c r="O1338" s="15">
        <v>41974</v>
      </c>
      <c r="P1338" s="13">
        <v>201412</v>
      </c>
      <c r="Q1338" s="13">
        <v>-1</v>
      </c>
      <c r="R1338" s="16">
        <v>-39036.33</v>
      </c>
    </row>
    <row r="1339" spans="1:18" x14ac:dyDescent="0.25">
      <c r="A1339" s="13">
        <v>624780537</v>
      </c>
      <c r="B1339" s="14" t="s">
        <v>79</v>
      </c>
      <c r="C1339" s="14" t="s">
        <v>168</v>
      </c>
      <c r="D1339" s="14" t="s">
        <v>169</v>
      </c>
      <c r="E1339" s="14" t="s">
        <v>170</v>
      </c>
      <c r="F1339" s="14" t="s">
        <v>652</v>
      </c>
      <c r="G1339" s="15">
        <v>40513</v>
      </c>
      <c r="H1339" s="15">
        <v>40513</v>
      </c>
      <c r="I1339" s="14" t="s">
        <v>111</v>
      </c>
      <c r="J1339" s="14" t="s">
        <v>182</v>
      </c>
      <c r="K1339" s="14" t="s">
        <v>654</v>
      </c>
      <c r="L1339" s="14" t="s">
        <v>174</v>
      </c>
      <c r="M1339" s="14" t="s">
        <v>175</v>
      </c>
      <c r="N1339" s="14" t="s">
        <v>176</v>
      </c>
      <c r="O1339" s="15">
        <v>41974</v>
      </c>
      <c r="P1339" s="13">
        <v>201412</v>
      </c>
      <c r="Q1339" s="13">
        <v>-1</v>
      </c>
      <c r="R1339" s="16">
        <v>-20225.07</v>
      </c>
    </row>
    <row r="1340" spans="1:18" x14ac:dyDescent="0.25">
      <c r="A1340" s="13">
        <v>624780541</v>
      </c>
      <c r="B1340" s="14" t="s">
        <v>79</v>
      </c>
      <c r="C1340" s="14" t="s">
        <v>168</v>
      </c>
      <c r="D1340" s="14" t="s">
        <v>169</v>
      </c>
      <c r="E1340" s="14" t="s">
        <v>170</v>
      </c>
      <c r="F1340" s="14" t="s">
        <v>652</v>
      </c>
      <c r="G1340" s="15">
        <v>40391</v>
      </c>
      <c r="H1340" s="15">
        <v>40179</v>
      </c>
      <c r="I1340" s="14" t="s">
        <v>99</v>
      </c>
      <c r="J1340" s="14" t="s">
        <v>172</v>
      </c>
      <c r="K1340" s="14" t="s">
        <v>587</v>
      </c>
      <c r="L1340" s="14" t="s">
        <v>174</v>
      </c>
      <c r="M1340" s="14" t="s">
        <v>175</v>
      </c>
      <c r="N1340" s="14" t="s">
        <v>176</v>
      </c>
      <c r="O1340" s="15">
        <v>41974</v>
      </c>
      <c r="P1340" s="13">
        <v>201412</v>
      </c>
      <c r="Q1340" s="13">
        <v>-3</v>
      </c>
      <c r="R1340" s="16">
        <v>-15092.19</v>
      </c>
    </row>
    <row r="1341" spans="1:18" x14ac:dyDescent="0.25">
      <c r="A1341" s="13">
        <v>624780549</v>
      </c>
      <c r="B1341" s="14" t="s">
        <v>61</v>
      </c>
      <c r="C1341" s="14" t="s">
        <v>186</v>
      </c>
      <c r="D1341" s="14" t="s">
        <v>169</v>
      </c>
      <c r="E1341" s="14" t="s">
        <v>170</v>
      </c>
      <c r="F1341" s="14" t="s">
        <v>665</v>
      </c>
      <c r="G1341" s="15">
        <v>40544</v>
      </c>
      <c r="H1341" s="15">
        <v>40544</v>
      </c>
      <c r="I1341" s="14" t="s">
        <v>75</v>
      </c>
      <c r="J1341" s="14" t="s">
        <v>481</v>
      </c>
      <c r="K1341" s="14" t="s">
        <v>507</v>
      </c>
      <c r="L1341" s="14" t="s">
        <v>174</v>
      </c>
      <c r="M1341" s="14" t="s">
        <v>175</v>
      </c>
      <c r="N1341" s="14" t="s">
        <v>176</v>
      </c>
      <c r="O1341" s="15">
        <v>41974</v>
      </c>
      <c r="P1341" s="13">
        <v>201412</v>
      </c>
      <c r="Q1341" s="13">
        <v>-3</v>
      </c>
      <c r="R1341" s="16">
        <v>-4013.82</v>
      </c>
    </row>
    <row r="1342" spans="1:18" x14ac:dyDescent="0.25">
      <c r="A1342" s="13">
        <v>624780557</v>
      </c>
      <c r="B1342" s="14" t="s">
        <v>61</v>
      </c>
      <c r="C1342" s="14" t="s">
        <v>186</v>
      </c>
      <c r="D1342" s="14" t="s">
        <v>169</v>
      </c>
      <c r="E1342" s="14" t="s">
        <v>170</v>
      </c>
      <c r="F1342" s="14" t="s">
        <v>665</v>
      </c>
      <c r="G1342" s="15">
        <v>40544</v>
      </c>
      <c r="H1342" s="15">
        <v>40544</v>
      </c>
      <c r="I1342" s="14" t="s">
        <v>70</v>
      </c>
      <c r="J1342" s="14" t="s">
        <v>182</v>
      </c>
      <c r="K1342" s="14" t="s">
        <v>335</v>
      </c>
      <c r="L1342" s="14" t="s">
        <v>174</v>
      </c>
      <c r="M1342" s="14" t="s">
        <v>175</v>
      </c>
      <c r="N1342" s="14" t="s">
        <v>176</v>
      </c>
      <c r="O1342" s="15">
        <v>41974</v>
      </c>
      <c r="P1342" s="13">
        <v>201412</v>
      </c>
      <c r="Q1342" s="13">
        <v>0</v>
      </c>
      <c r="R1342" s="16">
        <v>-4965.92</v>
      </c>
    </row>
    <row r="1343" spans="1:18" x14ac:dyDescent="0.25">
      <c r="A1343" s="13">
        <v>624780561</v>
      </c>
      <c r="B1343" s="14" t="s">
        <v>32</v>
      </c>
      <c r="C1343" s="14" t="s">
        <v>180</v>
      </c>
      <c r="D1343" s="14" t="s">
        <v>169</v>
      </c>
      <c r="E1343" s="14" t="s">
        <v>170</v>
      </c>
      <c r="F1343" s="14" t="s">
        <v>652</v>
      </c>
      <c r="G1343" s="15">
        <v>40483</v>
      </c>
      <c r="H1343" s="15">
        <v>40179</v>
      </c>
      <c r="I1343" s="14" t="s">
        <v>50</v>
      </c>
      <c r="J1343" s="14" t="s">
        <v>182</v>
      </c>
      <c r="K1343" s="14" t="s">
        <v>674</v>
      </c>
      <c r="L1343" s="14" t="s">
        <v>174</v>
      </c>
      <c r="M1343" s="14" t="s">
        <v>175</v>
      </c>
      <c r="N1343" s="14" t="s">
        <v>176</v>
      </c>
      <c r="O1343" s="15">
        <v>41974</v>
      </c>
      <c r="P1343" s="13">
        <v>201412</v>
      </c>
      <c r="Q1343" s="13">
        <v>-1</v>
      </c>
      <c r="R1343" s="16">
        <v>-13072.62</v>
      </c>
    </row>
    <row r="1344" spans="1:18" x14ac:dyDescent="0.25">
      <c r="A1344" s="13">
        <v>625121535</v>
      </c>
      <c r="B1344" s="14" t="s">
        <v>79</v>
      </c>
      <c r="C1344" s="14" t="s">
        <v>426</v>
      </c>
      <c r="D1344" s="14" t="s">
        <v>169</v>
      </c>
      <c r="E1344" s="14" t="s">
        <v>170</v>
      </c>
      <c r="F1344" s="14" t="s">
        <v>665</v>
      </c>
      <c r="G1344" s="15">
        <v>40817</v>
      </c>
      <c r="H1344" s="15">
        <v>40817</v>
      </c>
      <c r="I1344" s="14" t="s">
        <v>114</v>
      </c>
      <c r="J1344" s="14" t="s">
        <v>188</v>
      </c>
      <c r="K1344" s="14" t="s">
        <v>589</v>
      </c>
      <c r="L1344" s="14" t="s">
        <v>174</v>
      </c>
      <c r="M1344" s="14" t="s">
        <v>175</v>
      </c>
      <c r="N1344" s="14" t="s">
        <v>176</v>
      </c>
      <c r="O1344" s="15">
        <v>41974</v>
      </c>
      <c r="P1344" s="13">
        <v>201412</v>
      </c>
      <c r="Q1344" s="13">
        <v>-1</v>
      </c>
      <c r="R1344" s="16">
        <v>29441</v>
      </c>
    </row>
    <row r="1345" spans="1:18" x14ac:dyDescent="0.25">
      <c r="A1345" s="13">
        <v>625136083</v>
      </c>
      <c r="B1345" s="14" t="s">
        <v>79</v>
      </c>
      <c r="C1345" s="14" t="s">
        <v>168</v>
      </c>
      <c r="D1345" s="14" t="s">
        <v>169</v>
      </c>
      <c r="E1345" s="14" t="s">
        <v>170</v>
      </c>
      <c r="F1345" s="14" t="s">
        <v>652</v>
      </c>
      <c r="G1345" s="15">
        <v>40330</v>
      </c>
      <c r="H1345" s="15">
        <v>40330</v>
      </c>
      <c r="I1345" s="14" t="s">
        <v>111</v>
      </c>
      <c r="J1345" s="14" t="s">
        <v>182</v>
      </c>
      <c r="K1345" s="14" t="s">
        <v>654</v>
      </c>
      <c r="L1345" s="14" t="s">
        <v>174</v>
      </c>
      <c r="M1345" s="14" t="s">
        <v>175</v>
      </c>
      <c r="N1345" s="14" t="s">
        <v>176</v>
      </c>
      <c r="O1345" s="15">
        <v>41974</v>
      </c>
      <c r="P1345" s="13">
        <v>201412</v>
      </c>
      <c r="Q1345" s="13">
        <v>-1</v>
      </c>
      <c r="R1345" s="16">
        <v>-15973.52</v>
      </c>
    </row>
    <row r="1346" spans="1:18" x14ac:dyDescent="0.25">
      <c r="A1346" s="13">
        <v>625136087</v>
      </c>
      <c r="B1346" s="14" t="s">
        <v>79</v>
      </c>
      <c r="C1346" s="14" t="s">
        <v>168</v>
      </c>
      <c r="D1346" s="14" t="s">
        <v>169</v>
      </c>
      <c r="E1346" s="14" t="s">
        <v>170</v>
      </c>
      <c r="F1346" s="14" t="s">
        <v>551</v>
      </c>
      <c r="G1346" s="15">
        <v>40087</v>
      </c>
      <c r="H1346" s="15">
        <v>39814</v>
      </c>
      <c r="I1346" s="14" t="s">
        <v>99</v>
      </c>
      <c r="J1346" s="14" t="s">
        <v>172</v>
      </c>
      <c r="K1346" s="14" t="s">
        <v>675</v>
      </c>
      <c r="L1346" s="14" t="s">
        <v>174</v>
      </c>
      <c r="M1346" s="14" t="s">
        <v>175</v>
      </c>
      <c r="N1346" s="14" t="s">
        <v>176</v>
      </c>
      <c r="O1346" s="15">
        <v>41974</v>
      </c>
      <c r="P1346" s="13">
        <v>201412</v>
      </c>
      <c r="Q1346" s="13">
        <v>-760</v>
      </c>
      <c r="R1346" s="16">
        <v>-12039.51</v>
      </c>
    </row>
    <row r="1347" spans="1:18" x14ac:dyDescent="0.25">
      <c r="A1347" s="13">
        <v>625136091</v>
      </c>
      <c r="B1347" s="14" t="s">
        <v>79</v>
      </c>
      <c r="C1347" s="14" t="s">
        <v>168</v>
      </c>
      <c r="D1347" s="14" t="s">
        <v>169</v>
      </c>
      <c r="E1347" s="14" t="s">
        <v>170</v>
      </c>
      <c r="F1347" s="14" t="s">
        <v>665</v>
      </c>
      <c r="G1347" s="15">
        <v>40544</v>
      </c>
      <c r="H1347" s="15">
        <v>40544</v>
      </c>
      <c r="I1347" s="14" t="s">
        <v>111</v>
      </c>
      <c r="J1347" s="14" t="s">
        <v>182</v>
      </c>
      <c r="K1347" s="14" t="s">
        <v>340</v>
      </c>
      <c r="L1347" s="14" t="s">
        <v>174</v>
      </c>
      <c r="M1347" s="14" t="s">
        <v>175</v>
      </c>
      <c r="N1347" s="14" t="s">
        <v>176</v>
      </c>
      <c r="O1347" s="15">
        <v>41974</v>
      </c>
      <c r="P1347" s="13">
        <v>201412</v>
      </c>
      <c r="Q1347" s="13">
        <v>0</v>
      </c>
      <c r="R1347" s="16">
        <v>2393.0500000000002</v>
      </c>
    </row>
    <row r="1348" spans="1:18" x14ac:dyDescent="0.25">
      <c r="A1348" s="13">
        <v>625136095</v>
      </c>
      <c r="B1348" s="14" t="s">
        <v>79</v>
      </c>
      <c r="C1348" s="14" t="s">
        <v>168</v>
      </c>
      <c r="D1348" s="14" t="s">
        <v>169</v>
      </c>
      <c r="E1348" s="14" t="s">
        <v>170</v>
      </c>
      <c r="F1348" s="14" t="s">
        <v>665</v>
      </c>
      <c r="G1348" s="15">
        <v>40544</v>
      </c>
      <c r="H1348" s="15">
        <v>40544</v>
      </c>
      <c r="I1348" s="14" t="s">
        <v>116</v>
      </c>
      <c r="J1348" s="14" t="s">
        <v>481</v>
      </c>
      <c r="K1348" s="14" t="s">
        <v>484</v>
      </c>
      <c r="L1348" s="14" t="s">
        <v>174</v>
      </c>
      <c r="M1348" s="14" t="s">
        <v>175</v>
      </c>
      <c r="N1348" s="14" t="s">
        <v>176</v>
      </c>
      <c r="O1348" s="15">
        <v>41974</v>
      </c>
      <c r="P1348" s="13">
        <v>201412</v>
      </c>
      <c r="Q1348" s="13">
        <v>0</v>
      </c>
      <c r="R1348" s="16">
        <v>2393.06</v>
      </c>
    </row>
    <row r="1349" spans="1:18" x14ac:dyDescent="0.25">
      <c r="A1349" s="13">
        <v>625136098</v>
      </c>
      <c r="B1349" s="14" t="s">
        <v>79</v>
      </c>
      <c r="C1349" s="14" t="s">
        <v>168</v>
      </c>
      <c r="D1349" s="14" t="s">
        <v>169</v>
      </c>
      <c r="E1349" s="14" t="s">
        <v>170</v>
      </c>
      <c r="F1349" s="14" t="s">
        <v>665</v>
      </c>
      <c r="G1349" s="15">
        <v>40544</v>
      </c>
      <c r="H1349" s="15">
        <v>40544</v>
      </c>
      <c r="I1349" s="14" t="s">
        <v>114</v>
      </c>
      <c r="J1349" s="14" t="s">
        <v>188</v>
      </c>
      <c r="K1349" s="14" t="s">
        <v>676</v>
      </c>
      <c r="L1349" s="14" t="s">
        <v>174</v>
      </c>
      <c r="M1349" s="14" t="s">
        <v>175</v>
      </c>
      <c r="N1349" s="14" t="s">
        <v>176</v>
      </c>
      <c r="O1349" s="15">
        <v>41974</v>
      </c>
      <c r="P1349" s="13">
        <v>201412</v>
      </c>
      <c r="Q1349" s="13">
        <v>0</v>
      </c>
      <c r="R1349" s="16">
        <v>2393.0500000000002</v>
      </c>
    </row>
    <row r="1350" spans="1:18" x14ac:dyDescent="0.25">
      <c r="A1350" s="13">
        <v>625396194</v>
      </c>
      <c r="B1350" s="14" t="s">
        <v>32</v>
      </c>
      <c r="C1350" s="14" t="s">
        <v>180</v>
      </c>
      <c r="D1350" s="14" t="s">
        <v>169</v>
      </c>
      <c r="E1350" s="14" t="s">
        <v>170</v>
      </c>
      <c r="F1350" s="14" t="s">
        <v>652</v>
      </c>
      <c r="G1350" s="15">
        <v>40483</v>
      </c>
      <c r="H1350" s="15">
        <v>40483</v>
      </c>
      <c r="I1350" s="14" t="s">
        <v>50</v>
      </c>
      <c r="J1350" s="14" t="s">
        <v>182</v>
      </c>
      <c r="K1350" s="14" t="s">
        <v>671</v>
      </c>
      <c r="L1350" s="14" t="s">
        <v>174</v>
      </c>
      <c r="M1350" s="14" t="s">
        <v>175</v>
      </c>
      <c r="N1350" s="14" t="s">
        <v>176</v>
      </c>
      <c r="O1350" s="15">
        <v>41974</v>
      </c>
      <c r="P1350" s="13">
        <v>201412</v>
      </c>
      <c r="Q1350" s="13">
        <v>-1</v>
      </c>
      <c r="R1350" s="16">
        <v>-47435.15</v>
      </c>
    </row>
    <row r="1351" spans="1:18" x14ac:dyDescent="0.25">
      <c r="A1351" s="13">
        <v>625459487</v>
      </c>
      <c r="B1351" s="14" t="s">
        <v>79</v>
      </c>
      <c r="C1351" s="14" t="s">
        <v>426</v>
      </c>
      <c r="D1351" s="14" t="s">
        <v>169</v>
      </c>
      <c r="E1351" s="14" t="s">
        <v>170</v>
      </c>
      <c r="F1351" s="14" t="s">
        <v>652</v>
      </c>
      <c r="G1351" s="15">
        <v>40483</v>
      </c>
      <c r="H1351" s="15">
        <v>40179</v>
      </c>
      <c r="I1351" s="14" t="s">
        <v>111</v>
      </c>
      <c r="J1351" s="14" t="s">
        <v>182</v>
      </c>
      <c r="K1351" s="14" t="s">
        <v>677</v>
      </c>
      <c r="L1351" s="14" t="s">
        <v>174</v>
      </c>
      <c r="M1351" s="14" t="s">
        <v>175</v>
      </c>
      <c r="N1351" s="14" t="s">
        <v>176</v>
      </c>
      <c r="O1351" s="15">
        <v>41974</v>
      </c>
      <c r="P1351" s="13">
        <v>201412</v>
      </c>
      <c r="Q1351" s="13">
        <v>-1</v>
      </c>
      <c r="R1351" s="16">
        <v>-161049.54</v>
      </c>
    </row>
    <row r="1352" spans="1:18" x14ac:dyDescent="0.25">
      <c r="A1352" s="13">
        <v>625480741</v>
      </c>
      <c r="B1352" s="14" t="s">
        <v>79</v>
      </c>
      <c r="C1352" s="14" t="s">
        <v>168</v>
      </c>
      <c r="D1352" s="14" t="s">
        <v>169</v>
      </c>
      <c r="E1352" s="14" t="s">
        <v>170</v>
      </c>
      <c r="F1352" s="14" t="s">
        <v>652</v>
      </c>
      <c r="G1352" s="15">
        <v>40513</v>
      </c>
      <c r="H1352" s="15">
        <v>40179</v>
      </c>
      <c r="I1352" s="14" t="s">
        <v>111</v>
      </c>
      <c r="J1352" s="14" t="s">
        <v>182</v>
      </c>
      <c r="K1352" s="14" t="s">
        <v>607</v>
      </c>
      <c r="L1352" s="14" t="s">
        <v>174</v>
      </c>
      <c r="M1352" s="14" t="s">
        <v>175</v>
      </c>
      <c r="N1352" s="14" t="s">
        <v>176</v>
      </c>
      <c r="O1352" s="15">
        <v>41974</v>
      </c>
      <c r="P1352" s="13">
        <v>201412</v>
      </c>
      <c r="Q1352" s="13">
        <v>-180</v>
      </c>
      <c r="R1352" s="16">
        <v>-170047.9</v>
      </c>
    </row>
    <row r="1353" spans="1:18" x14ac:dyDescent="0.25">
      <c r="A1353" s="13">
        <v>626250559</v>
      </c>
      <c r="B1353" s="14" t="s">
        <v>32</v>
      </c>
      <c r="C1353" s="14" t="s">
        <v>180</v>
      </c>
      <c r="D1353" s="14" t="s">
        <v>169</v>
      </c>
      <c r="E1353" s="14" t="s">
        <v>170</v>
      </c>
      <c r="F1353" s="14" t="s">
        <v>549</v>
      </c>
      <c r="G1353" s="15">
        <v>39234</v>
      </c>
      <c r="H1353" s="15">
        <v>39264</v>
      </c>
      <c r="I1353" s="14" t="s">
        <v>50</v>
      </c>
      <c r="J1353" s="14" t="s">
        <v>182</v>
      </c>
      <c r="K1353" s="14" t="s">
        <v>550</v>
      </c>
      <c r="L1353" s="14" t="s">
        <v>174</v>
      </c>
      <c r="M1353" s="14" t="s">
        <v>175</v>
      </c>
      <c r="N1353" s="14" t="s">
        <v>176</v>
      </c>
      <c r="O1353" s="15">
        <v>41974</v>
      </c>
      <c r="P1353" s="13">
        <v>201412</v>
      </c>
      <c r="Q1353" s="13">
        <v>-1</v>
      </c>
      <c r="R1353" s="16">
        <v>-168179.56</v>
      </c>
    </row>
    <row r="1354" spans="1:18" x14ac:dyDescent="0.25">
      <c r="A1354" s="13">
        <v>626250592</v>
      </c>
      <c r="B1354" s="14" t="s">
        <v>32</v>
      </c>
      <c r="C1354" s="14" t="s">
        <v>180</v>
      </c>
      <c r="D1354" s="14" t="s">
        <v>169</v>
      </c>
      <c r="E1354" s="14" t="s">
        <v>170</v>
      </c>
      <c r="F1354" s="14" t="s">
        <v>619</v>
      </c>
      <c r="G1354" s="15">
        <v>39722</v>
      </c>
      <c r="H1354" s="15">
        <v>39753</v>
      </c>
      <c r="I1354" s="14" t="s">
        <v>50</v>
      </c>
      <c r="J1354" s="14" t="s">
        <v>182</v>
      </c>
      <c r="K1354" s="14" t="s">
        <v>651</v>
      </c>
      <c r="L1354" s="14" t="s">
        <v>174</v>
      </c>
      <c r="M1354" s="14" t="s">
        <v>175</v>
      </c>
      <c r="N1354" s="14" t="s">
        <v>176</v>
      </c>
      <c r="O1354" s="15">
        <v>41974</v>
      </c>
      <c r="P1354" s="13">
        <v>201412</v>
      </c>
      <c r="Q1354" s="13">
        <v>-1</v>
      </c>
      <c r="R1354" s="16">
        <v>-158503.85</v>
      </c>
    </row>
    <row r="1355" spans="1:18" x14ac:dyDescent="0.25">
      <c r="A1355" s="13">
        <v>627478477</v>
      </c>
      <c r="B1355" s="14" t="s">
        <v>79</v>
      </c>
      <c r="C1355" s="14" t="s">
        <v>168</v>
      </c>
      <c r="D1355" s="14" t="s">
        <v>169</v>
      </c>
      <c r="E1355" s="14" t="s">
        <v>170</v>
      </c>
      <c r="F1355" s="14" t="s">
        <v>652</v>
      </c>
      <c r="G1355" s="15">
        <v>40513</v>
      </c>
      <c r="H1355" s="15">
        <v>40179</v>
      </c>
      <c r="I1355" s="14" t="s">
        <v>99</v>
      </c>
      <c r="J1355" s="14" t="s">
        <v>172</v>
      </c>
      <c r="K1355" s="14" t="s">
        <v>678</v>
      </c>
      <c r="L1355" s="14" t="s">
        <v>174</v>
      </c>
      <c r="M1355" s="14" t="s">
        <v>175</v>
      </c>
      <c r="N1355" s="14" t="s">
        <v>176</v>
      </c>
      <c r="O1355" s="15">
        <v>41974</v>
      </c>
      <c r="P1355" s="13">
        <v>201412</v>
      </c>
      <c r="Q1355" s="17">
        <v>-1800</v>
      </c>
      <c r="R1355" s="16">
        <v>-4243530.34</v>
      </c>
    </row>
    <row r="1356" spans="1:18" x14ac:dyDescent="0.25">
      <c r="A1356" s="13">
        <v>629037124</v>
      </c>
      <c r="B1356" s="14" t="s">
        <v>79</v>
      </c>
      <c r="C1356" s="14" t="s">
        <v>168</v>
      </c>
      <c r="D1356" s="14" t="s">
        <v>169</v>
      </c>
      <c r="E1356" s="14" t="s">
        <v>170</v>
      </c>
      <c r="F1356" s="14" t="s">
        <v>652</v>
      </c>
      <c r="G1356" s="15">
        <v>40391</v>
      </c>
      <c r="H1356" s="15">
        <v>40179</v>
      </c>
      <c r="I1356" s="14" t="s">
        <v>105</v>
      </c>
      <c r="J1356" s="14" t="s">
        <v>178</v>
      </c>
      <c r="K1356" s="14" t="s">
        <v>310</v>
      </c>
      <c r="L1356" s="14" t="s">
        <v>174</v>
      </c>
      <c r="M1356" s="14" t="s">
        <v>175</v>
      </c>
      <c r="N1356" s="14" t="s">
        <v>176</v>
      </c>
      <c r="O1356" s="15">
        <v>41974</v>
      </c>
      <c r="P1356" s="13">
        <v>201412</v>
      </c>
      <c r="Q1356" s="13">
        <v>-5</v>
      </c>
      <c r="R1356" s="16">
        <v>-31915.69</v>
      </c>
    </row>
    <row r="1357" spans="1:18" x14ac:dyDescent="0.25">
      <c r="A1357" s="13">
        <v>629037133</v>
      </c>
      <c r="B1357" s="14" t="s">
        <v>61</v>
      </c>
      <c r="C1357" s="14" t="s">
        <v>186</v>
      </c>
      <c r="D1357" s="14" t="s">
        <v>169</v>
      </c>
      <c r="E1357" s="14" t="s">
        <v>170</v>
      </c>
      <c r="F1357" s="14" t="s">
        <v>665</v>
      </c>
      <c r="G1357" s="15">
        <v>40544</v>
      </c>
      <c r="H1357" s="15">
        <v>40787</v>
      </c>
      <c r="I1357" s="14" t="s">
        <v>70</v>
      </c>
      <c r="J1357" s="14" t="s">
        <v>182</v>
      </c>
      <c r="K1357" s="14" t="s">
        <v>335</v>
      </c>
      <c r="L1357" s="14" t="s">
        <v>174</v>
      </c>
      <c r="M1357" s="14" t="s">
        <v>175</v>
      </c>
      <c r="N1357" s="14" t="s">
        <v>176</v>
      </c>
      <c r="O1357" s="15">
        <v>41974</v>
      </c>
      <c r="P1357" s="13">
        <v>201412</v>
      </c>
      <c r="Q1357" s="13">
        <v>0</v>
      </c>
      <c r="R1357" s="16">
        <v>4.9800000000000004</v>
      </c>
    </row>
    <row r="1358" spans="1:18" x14ac:dyDescent="0.25">
      <c r="A1358" s="13">
        <v>629916256</v>
      </c>
      <c r="B1358" s="14" t="s">
        <v>79</v>
      </c>
      <c r="C1358" s="14" t="s">
        <v>168</v>
      </c>
      <c r="D1358" s="14" t="s">
        <v>169</v>
      </c>
      <c r="E1358" s="14" t="s">
        <v>170</v>
      </c>
      <c r="F1358" s="14" t="s">
        <v>665</v>
      </c>
      <c r="G1358" s="15">
        <v>40575</v>
      </c>
      <c r="H1358" s="15">
        <v>40603</v>
      </c>
      <c r="I1358" s="14" t="s">
        <v>111</v>
      </c>
      <c r="J1358" s="14" t="s">
        <v>182</v>
      </c>
      <c r="K1358" s="14" t="s">
        <v>672</v>
      </c>
      <c r="L1358" s="14" t="s">
        <v>174</v>
      </c>
      <c r="M1358" s="14" t="s">
        <v>175</v>
      </c>
      <c r="N1358" s="14" t="s">
        <v>176</v>
      </c>
      <c r="O1358" s="15">
        <v>41974</v>
      </c>
      <c r="P1358" s="13">
        <v>201412</v>
      </c>
      <c r="Q1358" s="13">
        <v>0</v>
      </c>
      <c r="R1358" s="16">
        <v>-3298.86</v>
      </c>
    </row>
    <row r="1359" spans="1:18" x14ac:dyDescent="0.25">
      <c r="A1359" s="13">
        <v>629916260</v>
      </c>
      <c r="B1359" s="14" t="s">
        <v>61</v>
      </c>
      <c r="C1359" s="14" t="s">
        <v>186</v>
      </c>
      <c r="D1359" s="14" t="s">
        <v>169</v>
      </c>
      <c r="E1359" s="14" t="s">
        <v>170</v>
      </c>
      <c r="F1359" s="14" t="s">
        <v>665</v>
      </c>
      <c r="G1359" s="15">
        <v>40544</v>
      </c>
      <c r="H1359" s="15">
        <v>40575</v>
      </c>
      <c r="I1359" s="14" t="s">
        <v>75</v>
      </c>
      <c r="J1359" s="14" t="s">
        <v>481</v>
      </c>
      <c r="K1359" s="14" t="s">
        <v>507</v>
      </c>
      <c r="L1359" s="14" t="s">
        <v>174</v>
      </c>
      <c r="M1359" s="14" t="s">
        <v>175</v>
      </c>
      <c r="N1359" s="14" t="s">
        <v>176</v>
      </c>
      <c r="O1359" s="15">
        <v>41974</v>
      </c>
      <c r="P1359" s="13">
        <v>201412</v>
      </c>
      <c r="Q1359" s="13">
        <v>0</v>
      </c>
      <c r="R1359" s="16">
        <v>-1087.01</v>
      </c>
    </row>
    <row r="1360" spans="1:18" x14ac:dyDescent="0.25">
      <c r="A1360" s="13">
        <v>629932914</v>
      </c>
      <c r="B1360" s="14" t="s">
        <v>79</v>
      </c>
      <c r="C1360" s="14" t="s">
        <v>168</v>
      </c>
      <c r="D1360" s="14" t="s">
        <v>169</v>
      </c>
      <c r="E1360" s="14" t="s">
        <v>170</v>
      </c>
      <c r="F1360" s="14" t="s">
        <v>665</v>
      </c>
      <c r="G1360" s="15">
        <v>40575</v>
      </c>
      <c r="H1360" s="15">
        <v>40575</v>
      </c>
      <c r="I1360" s="14" t="s">
        <v>111</v>
      </c>
      <c r="J1360" s="14" t="s">
        <v>182</v>
      </c>
      <c r="K1360" s="14" t="s">
        <v>633</v>
      </c>
      <c r="L1360" s="14" t="s">
        <v>174</v>
      </c>
      <c r="M1360" s="14" t="s">
        <v>175</v>
      </c>
      <c r="N1360" s="14" t="s">
        <v>176</v>
      </c>
      <c r="O1360" s="15">
        <v>41974</v>
      </c>
      <c r="P1360" s="13">
        <v>201412</v>
      </c>
      <c r="Q1360" s="13">
        <v>-1</v>
      </c>
      <c r="R1360" s="16">
        <v>-48534.2</v>
      </c>
    </row>
    <row r="1361" spans="1:18" x14ac:dyDescent="0.25">
      <c r="A1361" s="13">
        <v>630107081</v>
      </c>
      <c r="B1361" s="14" t="s">
        <v>32</v>
      </c>
      <c r="C1361" s="14" t="s">
        <v>180</v>
      </c>
      <c r="D1361" s="14" t="s">
        <v>169</v>
      </c>
      <c r="E1361" s="14" t="s">
        <v>170</v>
      </c>
      <c r="F1361" s="14" t="s">
        <v>652</v>
      </c>
      <c r="G1361" s="15">
        <v>40513</v>
      </c>
      <c r="H1361" s="15">
        <v>40179</v>
      </c>
      <c r="I1361" s="14" t="s">
        <v>50</v>
      </c>
      <c r="J1361" s="14" t="s">
        <v>182</v>
      </c>
      <c r="K1361" s="14" t="s">
        <v>633</v>
      </c>
      <c r="L1361" s="14" t="s">
        <v>174</v>
      </c>
      <c r="M1361" s="14" t="s">
        <v>175</v>
      </c>
      <c r="N1361" s="14" t="s">
        <v>176</v>
      </c>
      <c r="O1361" s="15">
        <v>41974</v>
      </c>
      <c r="P1361" s="13">
        <v>201412</v>
      </c>
      <c r="Q1361" s="13">
        <v>-1</v>
      </c>
      <c r="R1361" s="16">
        <v>-111977.93</v>
      </c>
    </row>
    <row r="1362" spans="1:18" x14ac:dyDescent="0.25">
      <c r="A1362" s="13">
        <v>630623789</v>
      </c>
      <c r="B1362" s="14" t="s">
        <v>61</v>
      </c>
      <c r="C1362" s="14" t="s">
        <v>186</v>
      </c>
      <c r="D1362" s="14" t="s">
        <v>169</v>
      </c>
      <c r="E1362" s="14" t="s">
        <v>170</v>
      </c>
      <c r="F1362" s="14" t="s">
        <v>665</v>
      </c>
      <c r="G1362" s="15">
        <v>40664</v>
      </c>
      <c r="H1362" s="15">
        <v>40544</v>
      </c>
      <c r="I1362" s="14" t="s">
        <v>70</v>
      </c>
      <c r="J1362" s="14" t="s">
        <v>182</v>
      </c>
      <c r="K1362" s="14" t="s">
        <v>679</v>
      </c>
      <c r="L1362" s="14" t="s">
        <v>174</v>
      </c>
      <c r="M1362" s="14" t="s">
        <v>175</v>
      </c>
      <c r="N1362" s="14" t="s">
        <v>176</v>
      </c>
      <c r="O1362" s="15">
        <v>41974</v>
      </c>
      <c r="P1362" s="13">
        <v>201412</v>
      </c>
      <c r="Q1362" s="13">
        <v>-1</v>
      </c>
      <c r="R1362" s="16">
        <v>-46603.74</v>
      </c>
    </row>
    <row r="1363" spans="1:18" x14ac:dyDescent="0.25">
      <c r="A1363" s="13">
        <v>630896502</v>
      </c>
      <c r="B1363" s="14" t="s">
        <v>79</v>
      </c>
      <c r="C1363" s="14" t="s">
        <v>168</v>
      </c>
      <c r="D1363" s="14" t="s">
        <v>169</v>
      </c>
      <c r="E1363" s="14" t="s">
        <v>170</v>
      </c>
      <c r="F1363" s="14" t="s">
        <v>652</v>
      </c>
      <c r="G1363" s="15">
        <v>40513</v>
      </c>
      <c r="H1363" s="15">
        <v>40513</v>
      </c>
      <c r="I1363" s="14" t="s">
        <v>111</v>
      </c>
      <c r="J1363" s="14" t="s">
        <v>182</v>
      </c>
      <c r="K1363" s="14" t="s">
        <v>654</v>
      </c>
      <c r="L1363" s="14" t="s">
        <v>174</v>
      </c>
      <c r="M1363" s="14" t="s">
        <v>175</v>
      </c>
      <c r="N1363" s="14" t="s">
        <v>176</v>
      </c>
      <c r="O1363" s="15">
        <v>41974</v>
      </c>
      <c r="P1363" s="13">
        <v>201412</v>
      </c>
      <c r="Q1363" s="13">
        <v>-1</v>
      </c>
      <c r="R1363" s="16">
        <v>-66311.17</v>
      </c>
    </row>
    <row r="1364" spans="1:18" x14ac:dyDescent="0.25">
      <c r="A1364" s="13">
        <v>631475896</v>
      </c>
      <c r="B1364" s="14" t="s">
        <v>79</v>
      </c>
      <c r="C1364" s="14" t="s">
        <v>168</v>
      </c>
      <c r="D1364" s="14" t="s">
        <v>169</v>
      </c>
      <c r="E1364" s="14" t="s">
        <v>170</v>
      </c>
      <c r="F1364" s="14" t="s">
        <v>665</v>
      </c>
      <c r="G1364" s="15">
        <v>40575</v>
      </c>
      <c r="H1364" s="15">
        <v>40603</v>
      </c>
      <c r="I1364" s="14" t="s">
        <v>111</v>
      </c>
      <c r="J1364" s="14" t="s">
        <v>182</v>
      </c>
      <c r="K1364" s="14" t="s">
        <v>654</v>
      </c>
      <c r="L1364" s="14" t="s">
        <v>174</v>
      </c>
      <c r="M1364" s="14" t="s">
        <v>175</v>
      </c>
      <c r="N1364" s="14" t="s">
        <v>176</v>
      </c>
      <c r="O1364" s="15">
        <v>41974</v>
      </c>
      <c r="P1364" s="13">
        <v>201412</v>
      </c>
      <c r="Q1364" s="13">
        <v>-1</v>
      </c>
      <c r="R1364" s="16">
        <v>-2837.53</v>
      </c>
    </row>
    <row r="1365" spans="1:18" x14ac:dyDescent="0.25">
      <c r="A1365" s="13">
        <v>631480342</v>
      </c>
      <c r="B1365" s="14" t="s">
        <v>79</v>
      </c>
      <c r="C1365" s="14" t="s">
        <v>426</v>
      </c>
      <c r="D1365" s="14" t="s">
        <v>169</v>
      </c>
      <c r="E1365" s="14" t="s">
        <v>170</v>
      </c>
      <c r="F1365" s="14" t="s">
        <v>665</v>
      </c>
      <c r="G1365" s="15">
        <v>40634</v>
      </c>
      <c r="H1365" s="15">
        <v>40634</v>
      </c>
      <c r="I1365" s="14" t="s">
        <v>111</v>
      </c>
      <c r="J1365" s="14" t="s">
        <v>182</v>
      </c>
      <c r="K1365" s="14" t="s">
        <v>654</v>
      </c>
      <c r="L1365" s="14" t="s">
        <v>174</v>
      </c>
      <c r="M1365" s="14" t="s">
        <v>175</v>
      </c>
      <c r="N1365" s="14" t="s">
        <v>176</v>
      </c>
      <c r="O1365" s="15">
        <v>41974</v>
      </c>
      <c r="P1365" s="13">
        <v>201412</v>
      </c>
      <c r="Q1365" s="13">
        <v>-1</v>
      </c>
      <c r="R1365" s="16">
        <v>-74551.06</v>
      </c>
    </row>
    <row r="1366" spans="1:18" x14ac:dyDescent="0.25">
      <c r="A1366" s="13">
        <v>631493972</v>
      </c>
      <c r="B1366" s="14" t="s">
        <v>79</v>
      </c>
      <c r="C1366" s="14" t="s">
        <v>168</v>
      </c>
      <c r="D1366" s="14" t="s">
        <v>169</v>
      </c>
      <c r="E1366" s="14" t="s">
        <v>170</v>
      </c>
      <c r="F1366" s="14" t="s">
        <v>665</v>
      </c>
      <c r="G1366" s="15">
        <v>40756</v>
      </c>
      <c r="H1366" s="15">
        <v>40544</v>
      </c>
      <c r="I1366" s="14" t="s">
        <v>99</v>
      </c>
      <c r="J1366" s="14" t="s">
        <v>172</v>
      </c>
      <c r="K1366" s="14" t="s">
        <v>584</v>
      </c>
      <c r="L1366" s="14" t="s">
        <v>174</v>
      </c>
      <c r="M1366" s="14" t="s">
        <v>175</v>
      </c>
      <c r="N1366" s="14" t="s">
        <v>176</v>
      </c>
      <c r="O1366" s="15">
        <v>41974</v>
      </c>
      <c r="P1366" s="13">
        <v>201412</v>
      </c>
      <c r="Q1366" s="13">
        <v>-1</v>
      </c>
      <c r="R1366" s="16">
        <v>-1794.88</v>
      </c>
    </row>
    <row r="1367" spans="1:18" x14ac:dyDescent="0.25">
      <c r="A1367" s="13">
        <v>631517915</v>
      </c>
      <c r="B1367" s="14" t="s">
        <v>79</v>
      </c>
      <c r="C1367" s="14" t="s">
        <v>168</v>
      </c>
      <c r="D1367" s="14" t="s">
        <v>169</v>
      </c>
      <c r="E1367" s="14" t="s">
        <v>170</v>
      </c>
      <c r="F1367" s="14" t="s">
        <v>665</v>
      </c>
      <c r="G1367" s="15">
        <v>40664</v>
      </c>
      <c r="H1367" s="15">
        <v>40664</v>
      </c>
      <c r="I1367" s="14" t="s">
        <v>111</v>
      </c>
      <c r="J1367" s="14" t="s">
        <v>182</v>
      </c>
      <c r="K1367" s="14" t="s">
        <v>654</v>
      </c>
      <c r="L1367" s="14" t="s">
        <v>174</v>
      </c>
      <c r="M1367" s="14" t="s">
        <v>175</v>
      </c>
      <c r="N1367" s="14" t="s">
        <v>176</v>
      </c>
      <c r="O1367" s="15">
        <v>41974</v>
      </c>
      <c r="P1367" s="13">
        <v>201412</v>
      </c>
      <c r="Q1367" s="13">
        <v>-1</v>
      </c>
      <c r="R1367" s="16">
        <v>-109143.53</v>
      </c>
    </row>
    <row r="1368" spans="1:18" x14ac:dyDescent="0.25">
      <c r="A1368" s="13">
        <v>631777906</v>
      </c>
      <c r="B1368" s="14" t="s">
        <v>79</v>
      </c>
      <c r="C1368" s="14" t="s">
        <v>168</v>
      </c>
      <c r="D1368" s="14" t="s">
        <v>169</v>
      </c>
      <c r="E1368" s="14" t="s">
        <v>170</v>
      </c>
      <c r="F1368" s="14" t="s">
        <v>665</v>
      </c>
      <c r="G1368" s="15">
        <v>40664</v>
      </c>
      <c r="H1368" s="15">
        <v>41061</v>
      </c>
      <c r="I1368" s="14" t="s">
        <v>111</v>
      </c>
      <c r="J1368" s="14" t="s">
        <v>182</v>
      </c>
      <c r="K1368" s="14" t="s">
        <v>651</v>
      </c>
      <c r="L1368" s="14" t="s">
        <v>174</v>
      </c>
      <c r="M1368" s="14" t="s">
        <v>175</v>
      </c>
      <c r="N1368" s="14" t="s">
        <v>176</v>
      </c>
      <c r="O1368" s="15">
        <v>41974</v>
      </c>
      <c r="P1368" s="13">
        <v>201412</v>
      </c>
      <c r="Q1368" s="13">
        <v>0</v>
      </c>
      <c r="R1368" s="16">
        <v>-179553</v>
      </c>
    </row>
    <row r="1369" spans="1:18" x14ac:dyDescent="0.25">
      <c r="A1369" s="13">
        <v>632135273</v>
      </c>
      <c r="B1369" s="14" t="s">
        <v>79</v>
      </c>
      <c r="C1369" s="14" t="s">
        <v>426</v>
      </c>
      <c r="D1369" s="14" t="s">
        <v>169</v>
      </c>
      <c r="E1369" s="14" t="s">
        <v>170</v>
      </c>
      <c r="F1369" s="14" t="s">
        <v>656</v>
      </c>
      <c r="G1369" s="15">
        <v>41061</v>
      </c>
      <c r="H1369" s="15">
        <v>41061</v>
      </c>
      <c r="I1369" s="14" t="s">
        <v>111</v>
      </c>
      <c r="J1369" s="14" t="s">
        <v>182</v>
      </c>
      <c r="K1369" s="14" t="s">
        <v>680</v>
      </c>
      <c r="L1369" s="14" t="s">
        <v>174</v>
      </c>
      <c r="M1369" s="14" t="s">
        <v>175</v>
      </c>
      <c r="N1369" s="14" t="s">
        <v>176</v>
      </c>
      <c r="O1369" s="15">
        <v>41974</v>
      </c>
      <c r="P1369" s="13">
        <v>201412</v>
      </c>
      <c r="Q1369" s="13">
        <v>-1</v>
      </c>
      <c r="R1369" s="16">
        <v>-68437</v>
      </c>
    </row>
    <row r="1370" spans="1:18" x14ac:dyDescent="0.25">
      <c r="A1370" s="13">
        <v>632330333</v>
      </c>
      <c r="B1370" s="14" t="s">
        <v>32</v>
      </c>
      <c r="C1370" s="14" t="s">
        <v>180</v>
      </c>
      <c r="D1370" s="14" t="s">
        <v>169</v>
      </c>
      <c r="E1370" s="14" t="s">
        <v>170</v>
      </c>
      <c r="F1370" s="14" t="s">
        <v>652</v>
      </c>
      <c r="G1370" s="15">
        <v>40513</v>
      </c>
      <c r="H1370" s="15">
        <v>40179</v>
      </c>
      <c r="I1370" s="14" t="s">
        <v>50</v>
      </c>
      <c r="J1370" s="14" t="s">
        <v>182</v>
      </c>
      <c r="K1370" s="14" t="s">
        <v>674</v>
      </c>
      <c r="L1370" s="14" t="s">
        <v>174</v>
      </c>
      <c r="M1370" s="14" t="s">
        <v>175</v>
      </c>
      <c r="N1370" s="14" t="s">
        <v>176</v>
      </c>
      <c r="O1370" s="15">
        <v>41974</v>
      </c>
      <c r="P1370" s="13">
        <v>201412</v>
      </c>
      <c r="Q1370" s="13">
        <v>-1</v>
      </c>
      <c r="R1370" s="16">
        <v>-2173.11</v>
      </c>
    </row>
    <row r="1371" spans="1:18" x14ac:dyDescent="0.25">
      <c r="A1371" s="13">
        <v>633558215</v>
      </c>
      <c r="B1371" s="14" t="s">
        <v>32</v>
      </c>
      <c r="C1371" s="14" t="s">
        <v>180</v>
      </c>
      <c r="D1371" s="14" t="s">
        <v>169</v>
      </c>
      <c r="E1371" s="14" t="s">
        <v>170</v>
      </c>
      <c r="F1371" s="14" t="s">
        <v>549</v>
      </c>
      <c r="G1371" s="15">
        <v>39326</v>
      </c>
      <c r="H1371" s="15">
        <v>39387</v>
      </c>
      <c r="I1371" s="14" t="s">
        <v>50</v>
      </c>
      <c r="J1371" s="14" t="s">
        <v>182</v>
      </c>
      <c r="K1371" s="14" t="s">
        <v>564</v>
      </c>
      <c r="L1371" s="14" t="s">
        <v>174</v>
      </c>
      <c r="M1371" s="14" t="s">
        <v>175</v>
      </c>
      <c r="N1371" s="14" t="s">
        <v>176</v>
      </c>
      <c r="O1371" s="15">
        <v>41974</v>
      </c>
      <c r="P1371" s="13">
        <v>201412</v>
      </c>
      <c r="Q1371" s="13">
        <v>-1</v>
      </c>
      <c r="R1371" s="16">
        <v>-13566.22</v>
      </c>
    </row>
    <row r="1372" spans="1:18" x14ac:dyDescent="0.25">
      <c r="A1372" s="13">
        <v>633909946</v>
      </c>
      <c r="B1372" s="14" t="s">
        <v>79</v>
      </c>
      <c r="C1372" s="14" t="s">
        <v>168</v>
      </c>
      <c r="D1372" s="14" t="s">
        <v>169</v>
      </c>
      <c r="E1372" s="14" t="s">
        <v>170</v>
      </c>
      <c r="F1372" s="14" t="s">
        <v>665</v>
      </c>
      <c r="G1372" s="15">
        <v>40664</v>
      </c>
      <c r="H1372" s="15">
        <v>41091</v>
      </c>
      <c r="I1372" s="14" t="s">
        <v>111</v>
      </c>
      <c r="J1372" s="14" t="s">
        <v>182</v>
      </c>
      <c r="K1372" s="14" t="s">
        <v>570</v>
      </c>
      <c r="L1372" s="14" t="s">
        <v>174</v>
      </c>
      <c r="M1372" s="14" t="s">
        <v>175</v>
      </c>
      <c r="N1372" s="14" t="s">
        <v>176</v>
      </c>
      <c r="O1372" s="15">
        <v>41974</v>
      </c>
      <c r="P1372" s="13">
        <v>201412</v>
      </c>
      <c r="Q1372" s="13">
        <v>-1</v>
      </c>
      <c r="R1372" s="16">
        <v>-431461.89</v>
      </c>
    </row>
    <row r="1373" spans="1:18" x14ac:dyDescent="0.25">
      <c r="A1373" s="13">
        <v>634812290</v>
      </c>
      <c r="B1373" s="14" t="s">
        <v>79</v>
      </c>
      <c r="C1373" s="14" t="s">
        <v>426</v>
      </c>
      <c r="D1373" s="14" t="s">
        <v>169</v>
      </c>
      <c r="E1373" s="14" t="s">
        <v>170</v>
      </c>
      <c r="F1373" s="14" t="s">
        <v>665</v>
      </c>
      <c r="G1373" s="15">
        <v>40725</v>
      </c>
      <c r="H1373" s="15">
        <v>41122</v>
      </c>
      <c r="I1373" s="14" t="s">
        <v>111</v>
      </c>
      <c r="J1373" s="14" t="s">
        <v>182</v>
      </c>
      <c r="K1373" s="14" t="s">
        <v>680</v>
      </c>
      <c r="L1373" s="14" t="s">
        <v>174</v>
      </c>
      <c r="M1373" s="14" t="s">
        <v>175</v>
      </c>
      <c r="N1373" s="14" t="s">
        <v>176</v>
      </c>
      <c r="O1373" s="15">
        <v>41974</v>
      </c>
      <c r="P1373" s="13">
        <v>201412</v>
      </c>
      <c r="Q1373" s="13">
        <v>-2</v>
      </c>
      <c r="R1373" s="16">
        <v>-187894</v>
      </c>
    </row>
    <row r="1374" spans="1:18" x14ac:dyDescent="0.25">
      <c r="A1374" s="13">
        <v>639135834</v>
      </c>
      <c r="B1374" s="14" t="s">
        <v>61</v>
      </c>
      <c r="C1374" s="14" t="s">
        <v>186</v>
      </c>
      <c r="D1374" s="14" t="s">
        <v>169</v>
      </c>
      <c r="E1374" s="14" t="s">
        <v>170</v>
      </c>
      <c r="F1374" s="14" t="s">
        <v>551</v>
      </c>
      <c r="G1374" s="15">
        <v>40118</v>
      </c>
      <c r="H1374" s="15">
        <v>40148</v>
      </c>
      <c r="I1374" s="14" t="s">
        <v>75</v>
      </c>
      <c r="J1374" s="14" t="s">
        <v>481</v>
      </c>
      <c r="K1374" s="14" t="s">
        <v>507</v>
      </c>
      <c r="L1374" s="14" t="s">
        <v>174</v>
      </c>
      <c r="M1374" s="14" t="s">
        <v>175</v>
      </c>
      <c r="N1374" s="14" t="s">
        <v>176</v>
      </c>
      <c r="O1374" s="15">
        <v>41974</v>
      </c>
      <c r="P1374" s="13">
        <v>201412</v>
      </c>
      <c r="Q1374" s="13">
        <v>-1</v>
      </c>
      <c r="R1374" s="16">
        <v>-9637.77</v>
      </c>
    </row>
    <row r="1375" spans="1:18" x14ac:dyDescent="0.25">
      <c r="A1375" s="13">
        <v>639569280</v>
      </c>
      <c r="B1375" s="14" t="s">
        <v>79</v>
      </c>
      <c r="C1375" s="14" t="s">
        <v>168</v>
      </c>
      <c r="D1375" s="14" t="s">
        <v>169</v>
      </c>
      <c r="E1375" s="14" t="s">
        <v>170</v>
      </c>
      <c r="F1375" s="14" t="s">
        <v>665</v>
      </c>
      <c r="G1375" s="15">
        <v>40664</v>
      </c>
      <c r="H1375" s="15">
        <v>41275</v>
      </c>
      <c r="I1375" s="14" t="s">
        <v>111</v>
      </c>
      <c r="J1375" s="14" t="s">
        <v>182</v>
      </c>
      <c r="K1375" s="14" t="s">
        <v>574</v>
      </c>
      <c r="L1375" s="14" t="s">
        <v>174</v>
      </c>
      <c r="M1375" s="14" t="s">
        <v>175</v>
      </c>
      <c r="N1375" s="14" t="s">
        <v>176</v>
      </c>
      <c r="O1375" s="15">
        <v>41974</v>
      </c>
      <c r="P1375" s="13">
        <v>201412</v>
      </c>
      <c r="Q1375" s="13">
        <v>0</v>
      </c>
      <c r="R1375" s="16">
        <v>-378270</v>
      </c>
    </row>
    <row r="1376" spans="1:18" x14ac:dyDescent="0.25">
      <c r="A1376" s="13">
        <v>639569365</v>
      </c>
      <c r="B1376" s="14" t="s">
        <v>79</v>
      </c>
      <c r="C1376" s="14" t="s">
        <v>426</v>
      </c>
      <c r="D1376" s="14" t="s">
        <v>169</v>
      </c>
      <c r="E1376" s="14" t="s">
        <v>170</v>
      </c>
      <c r="F1376" s="14" t="s">
        <v>665</v>
      </c>
      <c r="G1376" s="15">
        <v>40695</v>
      </c>
      <c r="H1376" s="15">
        <v>41275</v>
      </c>
      <c r="I1376" s="14" t="s">
        <v>99</v>
      </c>
      <c r="J1376" s="14" t="s">
        <v>172</v>
      </c>
      <c r="K1376" s="14" t="s">
        <v>572</v>
      </c>
      <c r="L1376" s="14" t="s">
        <v>174</v>
      </c>
      <c r="M1376" s="14" t="s">
        <v>175</v>
      </c>
      <c r="N1376" s="14" t="s">
        <v>176</v>
      </c>
      <c r="O1376" s="15">
        <v>41974</v>
      </c>
      <c r="P1376" s="13">
        <v>201412</v>
      </c>
      <c r="Q1376" s="13">
        <v>0</v>
      </c>
      <c r="R1376" s="16">
        <v>-77033.78</v>
      </c>
    </row>
    <row r="1377" spans="1:18" x14ac:dyDescent="0.25">
      <c r="A1377" s="13">
        <v>639871794</v>
      </c>
      <c r="B1377" s="14" t="s">
        <v>79</v>
      </c>
      <c r="C1377" s="14" t="s">
        <v>426</v>
      </c>
      <c r="D1377" s="14" t="s">
        <v>169</v>
      </c>
      <c r="E1377" s="14" t="s">
        <v>170</v>
      </c>
      <c r="F1377" s="14" t="s">
        <v>658</v>
      </c>
      <c r="G1377" s="15">
        <v>41275</v>
      </c>
      <c r="H1377" s="15">
        <v>41275</v>
      </c>
      <c r="I1377" s="14" t="s">
        <v>111</v>
      </c>
      <c r="J1377" s="14" t="s">
        <v>182</v>
      </c>
      <c r="K1377" s="14" t="s">
        <v>570</v>
      </c>
      <c r="L1377" s="14" t="s">
        <v>174</v>
      </c>
      <c r="M1377" s="14" t="s">
        <v>175</v>
      </c>
      <c r="N1377" s="14" t="s">
        <v>176</v>
      </c>
      <c r="O1377" s="15">
        <v>41974</v>
      </c>
      <c r="P1377" s="13">
        <v>201412</v>
      </c>
      <c r="Q1377" s="13">
        <v>0</v>
      </c>
      <c r="R1377" s="16">
        <v>-1121696</v>
      </c>
    </row>
    <row r="1378" spans="1:18" x14ac:dyDescent="0.25">
      <c r="A1378" s="13">
        <v>640396176</v>
      </c>
      <c r="B1378" s="14" t="s">
        <v>79</v>
      </c>
      <c r="C1378" s="14" t="s">
        <v>426</v>
      </c>
      <c r="D1378" s="14" t="s">
        <v>169</v>
      </c>
      <c r="E1378" s="14" t="s">
        <v>170</v>
      </c>
      <c r="F1378" s="14" t="s">
        <v>658</v>
      </c>
      <c r="G1378" s="15">
        <v>41275</v>
      </c>
      <c r="H1378" s="15">
        <v>41275</v>
      </c>
      <c r="I1378" s="14" t="s">
        <v>111</v>
      </c>
      <c r="J1378" s="14" t="s">
        <v>182</v>
      </c>
      <c r="K1378" s="14" t="s">
        <v>570</v>
      </c>
      <c r="L1378" s="14" t="s">
        <v>174</v>
      </c>
      <c r="M1378" s="14" t="s">
        <v>175</v>
      </c>
      <c r="N1378" s="14" t="s">
        <v>176</v>
      </c>
      <c r="O1378" s="15">
        <v>41974</v>
      </c>
      <c r="P1378" s="13">
        <v>201412</v>
      </c>
      <c r="Q1378" s="13">
        <v>-1</v>
      </c>
      <c r="R1378" s="16">
        <v>-586913</v>
      </c>
    </row>
    <row r="1379" spans="1:18" x14ac:dyDescent="0.25">
      <c r="A1379" s="13">
        <v>640521817</v>
      </c>
      <c r="B1379" s="14" t="s">
        <v>79</v>
      </c>
      <c r="C1379" s="14" t="s">
        <v>426</v>
      </c>
      <c r="D1379" s="14" t="s">
        <v>169</v>
      </c>
      <c r="E1379" s="14" t="s">
        <v>170</v>
      </c>
      <c r="F1379" s="14" t="s">
        <v>658</v>
      </c>
      <c r="G1379" s="15">
        <v>41306</v>
      </c>
      <c r="H1379" s="15">
        <v>41306</v>
      </c>
      <c r="I1379" s="14" t="s">
        <v>111</v>
      </c>
      <c r="J1379" s="14" t="s">
        <v>182</v>
      </c>
      <c r="K1379" s="14" t="s">
        <v>643</v>
      </c>
      <c r="L1379" s="14" t="s">
        <v>174</v>
      </c>
      <c r="M1379" s="14" t="s">
        <v>175</v>
      </c>
      <c r="N1379" s="14" t="s">
        <v>176</v>
      </c>
      <c r="O1379" s="15">
        <v>41974</v>
      </c>
      <c r="P1379" s="13">
        <v>201412</v>
      </c>
      <c r="Q1379" s="13">
        <v>0</v>
      </c>
      <c r="R1379" s="16">
        <v>-181392</v>
      </c>
    </row>
    <row r="1380" spans="1:18" x14ac:dyDescent="0.25">
      <c r="A1380" s="13">
        <v>640945039</v>
      </c>
      <c r="B1380" s="14" t="s">
        <v>32</v>
      </c>
      <c r="C1380" s="14" t="s">
        <v>180</v>
      </c>
      <c r="D1380" s="14" t="s">
        <v>169</v>
      </c>
      <c r="E1380" s="14" t="s">
        <v>170</v>
      </c>
      <c r="F1380" s="14" t="s">
        <v>658</v>
      </c>
      <c r="G1380" s="15">
        <v>41306</v>
      </c>
      <c r="H1380" s="15">
        <v>41275</v>
      </c>
      <c r="I1380" s="14" t="s">
        <v>50</v>
      </c>
      <c r="J1380" s="14" t="s">
        <v>182</v>
      </c>
      <c r="K1380" s="14" t="s">
        <v>354</v>
      </c>
      <c r="L1380" s="14" t="s">
        <v>174</v>
      </c>
      <c r="M1380" s="14" t="s">
        <v>175</v>
      </c>
      <c r="N1380" s="14" t="s">
        <v>176</v>
      </c>
      <c r="O1380" s="15">
        <v>41974</v>
      </c>
      <c r="P1380" s="13">
        <v>201412</v>
      </c>
      <c r="Q1380" s="13">
        <v>0</v>
      </c>
      <c r="R1380" s="16">
        <v>104.04</v>
      </c>
    </row>
    <row r="1381" spans="1:18" x14ac:dyDescent="0.25">
      <c r="A1381" s="13">
        <v>640945043</v>
      </c>
      <c r="B1381" s="14" t="s">
        <v>79</v>
      </c>
      <c r="C1381" s="14" t="s">
        <v>168</v>
      </c>
      <c r="D1381" s="14" t="s">
        <v>169</v>
      </c>
      <c r="E1381" s="14" t="s">
        <v>170</v>
      </c>
      <c r="F1381" s="14" t="s">
        <v>658</v>
      </c>
      <c r="G1381" s="15">
        <v>41306</v>
      </c>
      <c r="H1381" s="15">
        <v>41306</v>
      </c>
      <c r="I1381" s="14" t="s">
        <v>111</v>
      </c>
      <c r="J1381" s="14" t="s">
        <v>182</v>
      </c>
      <c r="K1381" s="14" t="s">
        <v>335</v>
      </c>
      <c r="L1381" s="14" t="s">
        <v>174</v>
      </c>
      <c r="M1381" s="14" t="s">
        <v>175</v>
      </c>
      <c r="N1381" s="14" t="s">
        <v>176</v>
      </c>
      <c r="O1381" s="15">
        <v>41974</v>
      </c>
      <c r="P1381" s="13">
        <v>201412</v>
      </c>
      <c r="Q1381" s="13">
        <v>0</v>
      </c>
      <c r="R1381" s="16">
        <v>48.61</v>
      </c>
    </row>
    <row r="1382" spans="1:18" x14ac:dyDescent="0.25">
      <c r="A1382" s="13">
        <v>640945046</v>
      </c>
      <c r="B1382" s="14" t="s">
        <v>61</v>
      </c>
      <c r="C1382" s="14" t="s">
        <v>186</v>
      </c>
      <c r="D1382" s="14" t="s">
        <v>169</v>
      </c>
      <c r="E1382" s="14" t="s">
        <v>170</v>
      </c>
      <c r="F1382" s="14" t="s">
        <v>658</v>
      </c>
      <c r="G1382" s="15">
        <v>41306</v>
      </c>
      <c r="H1382" s="15">
        <v>41306</v>
      </c>
      <c r="I1382" s="14" t="s">
        <v>70</v>
      </c>
      <c r="J1382" s="14" t="s">
        <v>182</v>
      </c>
      <c r="K1382" s="14" t="s">
        <v>337</v>
      </c>
      <c r="L1382" s="14" t="s">
        <v>174</v>
      </c>
      <c r="M1382" s="14" t="s">
        <v>175</v>
      </c>
      <c r="N1382" s="14" t="s">
        <v>176</v>
      </c>
      <c r="O1382" s="15">
        <v>41974</v>
      </c>
      <c r="P1382" s="13">
        <v>201412</v>
      </c>
      <c r="Q1382" s="13">
        <v>0</v>
      </c>
      <c r="R1382" s="16">
        <v>53.72</v>
      </c>
    </row>
    <row r="1383" spans="1:18" x14ac:dyDescent="0.25">
      <c r="A1383" s="13">
        <v>640945049</v>
      </c>
      <c r="B1383" s="14" t="s">
        <v>61</v>
      </c>
      <c r="C1383" s="14" t="s">
        <v>186</v>
      </c>
      <c r="D1383" s="14" t="s">
        <v>169</v>
      </c>
      <c r="E1383" s="14" t="s">
        <v>170</v>
      </c>
      <c r="F1383" s="14" t="s">
        <v>658</v>
      </c>
      <c r="G1383" s="15">
        <v>41306</v>
      </c>
      <c r="H1383" s="15">
        <v>41306</v>
      </c>
      <c r="I1383" s="14" t="s">
        <v>70</v>
      </c>
      <c r="J1383" s="14" t="s">
        <v>182</v>
      </c>
      <c r="K1383" s="14" t="s">
        <v>664</v>
      </c>
      <c r="L1383" s="14" t="s">
        <v>174</v>
      </c>
      <c r="M1383" s="14" t="s">
        <v>175</v>
      </c>
      <c r="N1383" s="14" t="s">
        <v>176</v>
      </c>
      <c r="O1383" s="15">
        <v>41974</v>
      </c>
      <c r="P1383" s="13">
        <v>201412</v>
      </c>
      <c r="Q1383" s="13">
        <v>0</v>
      </c>
      <c r="R1383" s="16">
        <v>226.83</v>
      </c>
    </row>
    <row r="1384" spans="1:18" x14ac:dyDescent="0.25">
      <c r="A1384" s="13">
        <v>640945052</v>
      </c>
      <c r="B1384" s="14" t="s">
        <v>32</v>
      </c>
      <c r="C1384" s="14" t="s">
        <v>180</v>
      </c>
      <c r="D1384" s="14" t="s">
        <v>169</v>
      </c>
      <c r="E1384" s="14" t="s">
        <v>170</v>
      </c>
      <c r="F1384" s="14" t="s">
        <v>658</v>
      </c>
      <c r="G1384" s="15">
        <v>41306</v>
      </c>
      <c r="H1384" s="15">
        <v>41306</v>
      </c>
      <c r="I1384" s="14" t="s">
        <v>50</v>
      </c>
      <c r="J1384" s="14" t="s">
        <v>182</v>
      </c>
      <c r="K1384" s="14" t="s">
        <v>664</v>
      </c>
      <c r="L1384" s="14" t="s">
        <v>174</v>
      </c>
      <c r="M1384" s="14" t="s">
        <v>175</v>
      </c>
      <c r="N1384" s="14" t="s">
        <v>176</v>
      </c>
      <c r="O1384" s="15">
        <v>41974</v>
      </c>
      <c r="P1384" s="13">
        <v>201412</v>
      </c>
      <c r="Q1384" s="13">
        <v>0</v>
      </c>
      <c r="R1384" s="16">
        <v>208.93</v>
      </c>
    </row>
    <row r="1385" spans="1:18" x14ac:dyDescent="0.25">
      <c r="A1385" s="13">
        <v>640945055</v>
      </c>
      <c r="B1385" s="14" t="s">
        <v>61</v>
      </c>
      <c r="C1385" s="14" t="s">
        <v>186</v>
      </c>
      <c r="D1385" s="14" t="s">
        <v>169</v>
      </c>
      <c r="E1385" s="14" t="s">
        <v>170</v>
      </c>
      <c r="F1385" s="14" t="s">
        <v>658</v>
      </c>
      <c r="G1385" s="15">
        <v>41306</v>
      </c>
      <c r="H1385" s="15">
        <v>41306</v>
      </c>
      <c r="I1385" s="14" t="s">
        <v>70</v>
      </c>
      <c r="J1385" s="14" t="s">
        <v>182</v>
      </c>
      <c r="K1385" s="14" t="s">
        <v>569</v>
      </c>
      <c r="L1385" s="14" t="s">
        <v>174</v>
      </c>
      <c r="M1385" s="14" t="s">
        <v>175</v>
      </c>
      <c r="N1385" s="14" t="s">
        <v>176</v>
      </c>
      <c r="O1385" s="15">
        <v>41974</v>
      </c>
      <c r="P1385" s="13">
        <v>201412</v>
      </c>
      <c r="Q1385" s="13">
        <v>0</v>
      </c>
      <c r="R1385" s="16">
        <v>609.72</v>
      </c>
    </row>
    <row r="1386" spans="1:18" x14ac:dyDescent="0.25">
      <c r="A1386" s="13">
        <v>640945058</v>
      </c>
      <c r="B1386" s="14" t="s">
        <v>61</v>
      </c>
      <c r="C1386" s="14" t="s">
        <v>186</v>
      </c>
      <c r="D1386" s="14" t="s">
        <v>169</v>
      </c>
      <c r="E1386" s="14" t="s">
        <v>170</v>
      </c>
      <c r="F1386" s="14" t="s">
        <v>658</v>
      </c>
      <c r="G1386" s="15">
        <v>41306</v>
      </c>
      <c r="H1386" s="15">
        <v>41306</v>
      </c>
      <c r="I1386" s="14" t="s">
        <v>70</v>
      </c>
      <c r="J1386" s="14" t="s">
        <v>182</v>
      </c>
      <c r="K1386" s="14" t="s">
        <v>548</v>
      </c>
      <c r="L1386" s="14" t="s">
        <v>174</v>
      </c>
      <c r="M1386" s="14" t="s">
        <v>175</v>
      </c>
      <c r="N1386" s="14" t="s">
        <v>176</v>
      </c>
      <c r="O1386" s="15">
        <v>41974</v>
      </c>
      <c r="P1386" s="13">
        <v>201412</v>
      </c>
      <c r="Q1386" s="13">
        <v>0</v>
      </c>
      <c r="R1386" s="16">
        <v>124.5</v>
      </c>
    </row>
    <row r="1387" spans="1:18" x14ac:dyDescent="0.25">
      <c r="A1387" s="13">
        <v>640945061</v>
      </c>
      <c r="B1387" s="14" t="s">
        <v>61</v>
      </c>
      <c r="C1387" s="14" t="s">
        <v>186</v>
      </c>
      <c r="D1387" s="14" t="s">
        <v>169</v>
      </c>
      <c r="E1387" s="14" t="s">
        <v>170</v>
      </c>
      <c r="F1387" s="14" t="s">
        <v>658</v>
      </c>
      <c r="G1387" s="15">
        <v>41306</v>
      </c>
      <c r="H1387" s="15">
        <v>41306</v>
      </c>
      <c r="I1387" s="14" t="s">
        <v>70</v>
      </c>
      <c r="J1387" s="14" t="s">
        <v>182</v>
      </c>
      <c r="K1387" s="14" t="s">
        <v>550</v>
      </c>
      <c r="L1387" s="14" t="s">
        <v>174</v>
      </c>
      <c r="M1387" s="14" t="s">
        <v>175</v>
      </c>
      <c r="N1387" s="14" t="s">
        <v>176</v>
      </c>
      <c r="O1387" s="15">
        <v>41974</v>
      </c>
      <c r="P1387" s="13">
        <v>201412</v>
      </c>
      <c r="Q1387" s="13">
        <v>0</v>
      </c>
      <c r="R1387" s="16">
        <v>3626.77</v>
      </c>
    </row>
    <row r="1388" spans="1:18" x14ac:dyDescent="0.25">
      <c r="A1388" s="13">
        <v>640945064</v>
      </c>
      <c r="B1388" s="14" t="s">
        <v>61</v>
      </c>
      <c r="C1388" s="14" t="s">
        <v>186</v>
      </c>
      <c r="D1388" s="14" t="s">
        <v>169</v>
      </c>
      <c r="E1388" s="14" t="s">
        <v>170</v>
      </c>
      <c r="F1388" s="14" t="s">
        <v>658</v>
      </c>
      <c r="G1388" s="15">
        <v>41306</v>
      </c>
      <c r="H1388" s="15">
        <v>41306</v>
      </c>
      <c r="I1388" s="14" t="s">
        <v>70</v>
      </c>
      <c r="J1388" s="14" t="s">
        <v>182</v>
      </c>
      <c r="K1388" s="14" t="s">
        <v>645</v>
      </c>
      <c r="L1388" s="14" t="s">
        <v>174</v>
      </c>
      <c r="M1388" s="14" t="s">
        <v>175</v>
      </c>
      <c r="N1388" s="14" t="s">
        <v>176</v>
      </c>
      <c r="O1388" s="15">
        <v>41974</v>
      </c>
      <c r="P1388" s="13">
        <v>201412</v>
      </c>
      <c r="Q1388" s="13">
        <v>0</v>
      </c>
      <c r="R1388" s="16">
        <v>266.06</v>
      </c>
    </row>
    <row r="1389" spans="1:18" x14ac:dyDescent="0.25">
      <c r="A1389" s="13">
        <v>640945067</v>
      </c>
      <c r="B1389" s="14" t="s">
        <v>32</v>
      </c>
      <c r="C1389" s="14" t="s">
        <v>180</v>
      </c>
      <c r="D1389" s="14" t="s">
        <v>169</v>
      </c>
      <c r="E1389" s="14" t="s">
        <v>170</v>
      </c>
      <c r="F1389" s="14" t="s">
        <v>658</v>
      </c>
      <c r="G1389" s="15">
        <v>41306</v>
      </c>
      <c r="H1389" s="15">
        <v>41306</v>
      </c>
      <c r="I1389" s="14" t="s">
        <v>50</v>
      </c>
      <c r="J1389" s="14" t="s">
        <v>182</v>
      </c>
      <c r="K1389" s="14" t="s">
        <v>645</v>
      </c>
      <c r="L1389" s="14" t="s">
        <v>174</v>
      </c>
      <c r="M1389" s="14" t="s">
        <v>175</v>
      </c>
      <c r="N1389" s="14" t="s">
        <v>176</v>
      </c>
      <c r="O1389" s="15">
        <v>41974</v>
      </c>
      <c r="P1389" s="13">
        <v>201412</v>
      </c>
      <c r="Q1389" s="13">
        <v>0</v>
      </c>
      <c r="R1389" s="16">
        <v>165.43</v>
      </c>
    </row>
    <row r="1390" spans="1:18" x14ac:dyDescent="0.25">
      <c r="A1390" s="13">
        <v>640945070</v>
      </c>
      <c r="B1390" s="14" t="s">
        <v>61</v>
      </c>
      <c r="C1390" s="14" t="s">
        <v>186</v>
      </c>
      <c r="D1390" s="14" t="s">
        <v>169</v>
      </c>
      <c r="E1390" s="14" t="s">
        <v>170</v>
      </c>
      <c r="F1390" s="14" t="s">
        <v>658</v>
      </c>
      <c r="G1390" s="15">
        <v>41306</v>
      </c>
      <c r="H1390" s="15">
        <v>41306</v>
      </c>
      <c r="I1390" s="14" t="s">
        <v>70</v>
      </c>
      <c r="J1390" s="14" t="s">
        <v>182</v>
      </c>
      <c r="K1390" s="14" t="s">
        <v>574</v>
      </c>
      <c r="L1390" s="14" t="s">
        <v>174</v>
      </c>
      <c r="M1390" s="14" t="s">
        <v>175</v>
      </c>
      <c r="N1390" s="14" t="s">
        <v>176</v>
      </c>
      <c r="O1390" s="15">
        <v>41974</v>
      </c>
      <c r="P1390" s="13">
        <v>201412</v>
      </c>
      <c r="Q1390" s="13">
        <v>0</v>
      </c>
      <c r="R1390" s="16">
        <v>1334.56</v>
      </c>
    </row>
    <row r="1391" spans="1:18" x14ac:dyDescent="0.25">
      <c r="A1391" s="13">
        <v>640945073</v>
      </c>
      <c r="B1391" s="14" t="s">
        <v>32</v>
      </c>
      <c r="C1391" s="14" t="s">
        <v>180</v>
      </c>
      <c r="D1391" s="14" t="s">
        <v>169</v>
      </c>
      <c r="E1391" s="14" t="s">
        <v>170</v>
      </c>
      <c r="F1391" s="14" t="s">
        <v>658</v>
      </c>
      <c r="G1391" s="15">
        <v>41306</v>
      </c>
      <c r="H1391" s="15">
        <v>41306</v>
      </c>
      <c r="I1391" s="14" t="s">
        <v>50</v>
      </c>
      <c r="J1391" s="14" t="s">
        <v>182</v>
      </c>
      <c r="K1391" s="14" t="s">
        <v>574</v>
      </c>
      <c r="L1391" s="14" t="s">
        <v>174</v>
      </c>
      <c r="M1391" s="14" t="s">
        <v>175</v>
      </c>
      <c r="N1391" s="14" t="s">
        <v>176</v>
      </c>
      <c r="O1391" s="15">
        <v>41974</v>
      </c>
      <c r="P1391" s="13">
        <v>201412</v>
      </c>
      <c r="Q1391" s="13">
        <v>0</v>
      </c>
      <c r="R1391" s="16">
        <v>547.47</v>
      </c>
    </row>
    <row r="1392" spans="1:18" x14ac:dyDescent="0.25">
      <c r="A1392" s="13">
        <v>640945076</v>
      </c>
      <c r="B1392" s="14" t="s">
        <v>32</v>
      </c>
      <c r="C1392" s="14" t="s">
        <v>180</v>
      </c>
      <c r="D1392" s="14" t="s">
        <v>169</v>
      </c>
      <c r="E1392" s="14" t="s">
        <v>170</v>
      </c>
      <c r="F1392" s="14" t="s">
        <v>658</v>
      </c>
      <c r="G1392" s="15">
        <v>41306</v>
      </c>
      <c r="H1392" s="15">
        <v>41306</v>
      </c>
      <c r="I1392" s="14" t="s">
        <v>50</v>
      </c>
      <c r="J1392" s="14" t="s">
        <v>182</v>
      </c>
      <c r="K1392" s="14" t="s">
        <v>570</v>
      </c>
      <c r="L1392" s="14" t="s">
        <v>174</v>
      </c>
      <c r="M1392" s="14" t="s">
        <v>175</v>
      </c>
      <c r="N1392" s="14" t="s">
        <v>176</v>
      </c>
      <c r="O1392" s="15">
        <v>41974</v>
      </c>
      <c r="P1392" s="13">
        <v>201412</v>
      </c>
      <c r="Q1392" s="13">
        <v>0</v>
      </c>
      <c r="R1392" s="16">
        <v>730.81</v>
      </c>
    </row>
    <row r="1393" spans="1:18" x14ac:dyDescent="0.25">
      <c r="A1393" s="13">
        <v>640945079</v>
      </c>
      <c r="B1393" s="14" t="s">
        <v>61</v>
      </c>
      <c r="C1393" s="14" t="s">
        <v>186</v>
      </c>
      <c r="D1393" s="14" t="s">
        <v>169</v>
      </c>
      <c r="E1393" s="14" t="s">
        <v>170</v>
      </c>
      <c r="F1393" s="14" t="s">
        <v>658</v>
      </c>
      <c r="G1393" s="15">
        <v>41306</v>
      </c>
      <c r="H1393" s="15">
        <v>41306</v>
      </c>
      <c r="I1393" s="14" t="s">
        <v>70</v>
      </c>
      <c r="J1393" s="14" t="s">
        <v>182</v>
      </c>
      <c r="K1393" s="14" t="s">
        <v>570</v>
      </c>
      <c r="L1393" s="14" t="s">
        <v>174</v>
      </c>
      <c r="M1393" s="14" t="s">
        <v>175</v>
      </c>
      <c r="N1393" s="14" t="s">
        <v>176</v>
      </c>
      <c r="O1393" s="15">
        <v>41974</v>
      </c>
      <c r="P1393" s="13">
        <v>201412</v>
      </c>
      <c r="Q1393" s="13">
        <v>0</v>
      </c>
      <c r="R1393" s="16">
        <v>643.83000000000004</v>
      </c>
    </row>
    <row r="1394" spans="1:18" x14ac:dyDescent="0.25">
      <c r="A1394" s="13">
        <v>640945082</v>
      </c>
      <c r="B1394" s="14" t="s">
        <v>61</v>
      </c>
      <c r="C1394" s="14" t="s">
        <v>186</v>
      </c>
      <c r="D1394" s="14" t="s">
        <v>169</v>
      </c>
      <c r="E1394" s="14" t="s">
        <v>170</v>
      </c>
      <c r="F1394" s="14" t="s">
        <v>658</v>
      </c>
      <c r="G1394" s="15">
        <v>41306</v>
      </c>
      <c r="H1394" s="15">
        <v>41306</v>
      </c>
      <c r="I1394" s="14" t="s">
        <v>70</v>
      </c>
      <c r="J1394" s="14" t="s">
        <v>182</v>
      </c>
      <c r="K1394" s="14" t="s">
        <v>623</v>
      </c>
      <c r="L1394" s="14" t="s">
        <v>174</v>
      </c>
      <c r="M1394" s="14" t="s">
        <v>175</v>
      </c>
      <c r="N1394" s="14" t="s">
        <v>176</v>
      </c>
      <c r="O1394" s="15">
        <v>41974</v>
      </c>
      <c r="P1394" s="13">
        <v>201412</v>
      </c>
      <c r="Q1394" s="13">
        <v>0</v>
      </c>
      <c r="R1394" s="16">
        <v>389.71</v>
      </c>
    </row>
    <row r="1395" spans="1:18" x14ac:dyDescent="0.25">
      <c r="A1395" s="13">
        <v>640945085</v>
      </c>
      <c r="B1395" s="14" t="s">
        <v>32</v>
      </c>
      <c r="C1395" s="14" t="s">
        <v>180</v>
      </c>
      <c r="D1395" s="14" t="s">
        <v>169</v>
      </c>
      <c r="E1395" s="14" t="s">
        <v>170</v>
      </c>
      <c r="F1395" s="14" t="s">
        <v>658</v>
      </c>
      <c r="G1395" s="15">
        <v>41306</v>
      </c>
      <c r="H1395" s="15">
        <v>41306</v>
      </c>
      <c r="I1395" s="14" t="s">
        <v>50</v>
      </c>
      <c r="J1395" s="14" t="s">
        <v>182</v>
      </c>
      <c r="K1395" s="14" t="s">
        <v>623</v>
      </c>
      <c r="L1395" s="14" t="s">
        <v>174</v>
      </c>
      <c r="M1395" s="14" t="s">
        <v>175</v>
      </c>
      <c r="N1395" s="14" t="s">
        <v>176</v>
      </c>
      <c r="O1395" s="15">
        <v>41974</v>
      </c>
      <c r="P1395" s="13">
        <v>201412</v>
      </c>
      <c r="Q1395" s="13">
        <v>0</v>
      </c>
      <c r="R1395" s="16">
        <v>191.87</v>
      </c>
    </row>
    <row r="1396" spans="1:18" x14ac:dyDescent="0.25">
      <c r="A1396" s="13">
        <v>640945088</v>
      </c>
      <c r="B1396" s="14" t="s">
        <v>32</v>
      </c>
      <c r="C1396" s="14" t="s">
        <v>180</v>
      </c>
      <c r="D1396" s="14" t="s">
        <v>169</v>
      </c>
      <c r="E1396" s="14" t="s">
        <v>170</v>
      </c>
      <c r="F1396" s="14" t="s">
        <v>658</v>
      </c>
      <c r="G1396" s="15">
        <v>41306</v>
      </c>
      <c r="H1396" s="15">
        <v>41306</v>
      </c>
      <c r="I1396" s="14" t="s">
        <v>50</v>
      </c>
      <c r="J1396" s="14" t="s">
        <v>182</v>
      </c>
      <c r="K1396" s="14" t="s">
        <v>372</v>
      </c>
      <c r="L1396" s="14" t="s">
        <v>174</v>
      </c>
      <c r="M1396" s="14" t="s">
        <v>175</v>
      </c>
      <c r="N1396" s="14" t="s">
        <v>176</v>
      </c>
      <c r="O1396" s="15">
        <v>41974</v>
      </c>
      <c r="P1396" s="13">
        <v>201412</v>
      </c>
      <c r="Q1396" s="13">
        <v>0</v>
      </c>
      <c r="R1396" s="16">
        <v>837.41</v>
      </c>
    </row>
    <row r="1397" spans="1:18" x14ac:dyDescent="0.25">
      <c r="A1397" s="13">
        <v>640945094</v>
      </c>
      <c r="B1397" s="14" t="s">
        <v>61</v>
      </c>
      <c r="C1397" s="14" t="s">
        <v>186</v>
      </c>
      <c r="D1397" s="14" t="s">
        <v>169</v>
      </c>
      <c r="E1397" s="14" t="s">
        <v>170</v>
      </c>
      <c r="F1397" s="14" t="s">
        <v>658</v>
      </c>
      <c r="G1397" s="15">
        <v>41306</v>
      </c>
      <c r="H1397" s="15">
        <v>41306</v>
      </c>
      <c r="I1397" s="14" t="s">
        <v>70</v>
      </c>
      <c r="J1397" s="14" t="s">
        <v>182</v>
      </c>
      <c r="K1397" s="14" t="s">
        <v>651</v>
      </c>
      <c r="L1397" s="14" t="s">
        <v>174</v>
      </c>
      <c r="M1397" s="14" t="s">
        <v>175</v>
      </c>
      <c r="N1397" s="14" t="s">
        <v>176</v>
      </c>
      <c r="O1397" s="15">
        <v>41974</v>
      </c>
      <c r="P1397" s="13">
        <v>201412</v>
      </c>
      <c r="Q1397" s="13">
        <v>0</v>
      </c>
      <c r="R1397" s="16">
        <v>902.22</v>
      </c>
    </row>
    <row r="1398" spans="1:18" x14ac:dyDescent="0.25">
      <c r="A1398" s="13">
        <v>640945097</v>
      </c>
      <c r="B1398" s="14" t="s">
        <v>32</v>
      </c>
      <c r="C1398" s="14" t="s">
        <v>180</v>
      </c>
      <c r="D1398" s="14" t="s">
        <v>169</v>
      </c>
      <c r="E1398" s="14" t="s">
        <v>170</v>
      </c>
      <c r="F1398" s="14" t="s">
        <v>658</v>
      </c>
      <c r="G1398" s="15">
        <v>41306</v>
      </c>
      <c r="H1398" s="15">
        <v>41306</v>
      </c>
      <c r="I1398" s="14" t="s">
        <v>50</v>
      </c>
      <c r="J1398" s="14" t="s">
        <v>182</v>
      </c>
      <c r="K1398" s="14" t="s">
        <v>651</v>
      </c>
      <c r="L1398" s="14" t="s">
        <v>174</v>
      </c>
      <c r="M1398" s="14" t="s">
        <v>175</v>
      </c>
      <c r="N1398" s="14" t="s">
        <v>176</v>
      </c>
      <c r="O1398" s="15">
        <v>41974</v>
      </c>
      <c r="P1398" s="13">
        <v>201412</v>
      </c>
      <c r="Q1398" s="13">
        <v>0</v>
      </c>
      <c r="R1398" s="16">
        <v>386.3</v>
      </c>
    </row>
    <row r="1399" spans="1:18" x14ac:dyDescent="0.25">
      <c r="A1399" s="13">
        <v>641129886</v>
      </c>
      <c r="B1399" s="14" t="s">
        <v>61</v>
      </c>
      <c r="C1399" s="14" t="s">
        <v>186</v>
      </c>
      <c r="D1399" s="14" t="s">
        <v>169</v>
      </c>
      <c r="E1399" s="14" t="s">
        <v>170</v>
      </c>
      <c r="F1399" s="14" t="s">
        <v>656</v>
      </c>
      <c r="G1399" s="15">
        <v>40909</v>
      </c>
      <c r="H1399" s="15">
        <v>40909</v>
      </c>
      <c r="I1399" s="14" t="s">
        <v>70</v>
      </c>
      <c r="J1399" s="14" t="s">
        <v>182</v>
      </c>
      <c r="K1399" s="14" t="s">
        <v>681</v>
      </c>
      <c r="L1399" s="14" t="s">
        <v>174</v>
      </c>
      <c r="M1399" s="14" t="s">
        <v>175</v>
      </c>
      <c r="N1399" s="14" t="s">
        <v>176</v>
      </c>
      <c r="O1399" s="15">
        <v>41974</v>
      </c>
      <c r="P1399" s="13">
        <v>201412</v>
      </c>
      <c r="Q1399" s="13">
        <v>-1</v>
      </c>
      <c r="R1399" s="16">
        <v>-869511.65</v>
      </c>
    </row>
    <row r="1400" spans="1:18" x14ac:dyDescent="0.25">
      <c r="A1400" s="13">
        <v>641129890</v>
      </c>
      <c r="B1400" s="14" t="s">
        <v>61</v>
      </c>
      <c r="C1400" s="14" t="s">
        <v>186</v>
      </c>
      <c r="D1400" s="14" t="s">
        <v>169</v>
      </c>
      <c r="E1400" s="14" t="s">
        <v>170</v>
      </c>
      <c r="F1400" s="14" t="s">
        <v>665</v>
      </c>
      <c r="G1400" s="15">
        <v>40603</v>
      </c>
      <c r="H1400" s="15">
        <v>40603</v>
      </c>
      <c r="I1400" s="14" t="s">
        <v>70</v>
      </c>
      <c r="J1400" s="14" t="s">
        <v>182</v>
      </c>
      <c r="K1400" s="14" t="s">
        <v>682</v>
      </c>
      <c r="L1400" s="14" t="s">
        <v>174</v>
      </c>
      <c r="M1400" s="14" t="s">
        <v>175</v>
      </c>
      <c r="N1400" s="14" t="s">
        <v>176</v>
      </c>
      <c r="O1400" s="15">
        <v>41974</v>
      </c>
      <c r="P1400" s="13">
        <v>201412</v>
      </c>
      <c r="Q1400" s="13">
        <v>-1</v>
      </c>
      <c r="R1400" s="16">
        <v>-95373.68</v>
      </c>
    </row>
    <row r="1401" spans="1:18" x14ac:dyDescent="0.25">
      <c r="A1401" s="13">
        <v>641216711</v>
      </c>
      <c r="B1401" s="14" t="s">
        <v>79</v>
      </c>
      <c r="C1401" s="14" t="s">
        <v>426</v>
      </c>
      <c r="D1401" s="14" t="s">
        <v>169</v>
      </c>
      <c r="E1401" s="14" t="s">
        <v>170</v>
      </c>
      <c r="F1401" s="14" t="s">
        <v>665</v>
      </c>
      <c r="G1401" s="15">
        <v>40664</v>
      </c>
      <c r="H1401" s="15">
        <v>41334</v>
      </c>
      <c r="I1401" s="14" t="s">
        <v>111</v>
      </c>
      <c r="J1401" s="14" t="s">
        <v>182</v>
      </c>
      <c r="K1401" s="14" t="s">
        <v>574</v>
      </c>
      <c r="L1401" s="14" t="s">
        <v>174</v>
      </c>
      <c r="M1401" s="14" t="s">
        <v>175</v>
      </c>
      <c r="N1401" s="14" t="s">
        <v>176</v>
      </c>
      <c r="O1401" s="15">
        <v>41974</v>
      </c>
      <c r="P1401" s="13">
        <v>201412</v>
      </c>
      <c r="Q1401" s="13">
        <v>-1</v>
      </c>
      <c r="R1401" s="16">
        <v>-459001.5</v>
      </c>
    </row>
    <row r="1402" spans="1:18" x14ac:dyDescent="0.25">
      <c r="A1402" s="13">
        <v>641216714</v>
      </c>
      <c r="B1402" s="14" t="s">
        <v>79</v>
      </c>
      <c r="C1402" s="14" t="s">
        <v>426</v>
      </c>
      <c r="D1402" s="14" t="s">
        <v>169</v>
      </c>
      <c r="E1402" s="14" t="s">
        <v>170</v>
      </c>
      <c r="F1402" s="14" t="s">
        <v>665</v>
      </c>
      <c r="G1402" s="15">
        <v>40664</v>
      </c>
      <c r="H1402" s="15">
        <v>41334</v>
      </c>
      <c r="I1402" s="14" t="s">
        <v>111</v>
      </c>
      <c r="J1402" s="14" t="s">
        <v>182</v>
      </c>
      <c r="K1402" s="14" t="s">
        <v>574</v>
      </c>
      <c r="L1402" s="14" t="s">
        <v>174</v>
      </c>
      <c r="M1402" s="14" t="s">
        <v>175</v>
      </c>
      <c r="N1402" s="14" t="s">
        <v>176</v>
      </c>
      <c r="O1402" s="15">
        <v>41974</v>
      </c>
      <c r="P1402" s="13">
        <v>201412</v>
      </c>
      <c r="Q1402" s="13">
        <v>-1</v>
      </c>
      <c r="R1402" s="16">
        <v>-459001.5</v>
      </c>
    </row>
    <row r="1403" spans="1:18" x14ac:dyDescent="0.25">
      <c r="A1403" s="13">
        <v>641587007</v>
      </c>
      <c r="B1403" s="14" t="s">
        <v>79</v>
      </c>
      <c r="C1403" s="14" t="s">
        <v>168</v>
      </c>
      <c r="D1403" s="14" t="s">
        <v>169</v>
      </c>
      <c r="E1403" s="14" t="s">
        <v>170</v>
      </c>
      <c r="F1403" s="14" t="s">
        <v>658</v>
      </c>
      <c r="G1403" s="15">
        <v>41334</v>
      </c>
      <c r="H1403" s="15">
        <v>41275</v>
      </c>
      <c r="I1403" s="14" t="s">
        <v>119</v>
      </c>
      <c r="J1403" s="14" t="s">
        <v>512</v>
      </c>
      <c r="K1403" s="14" t="s">
        <v>536</v>
      </c>
      <c r="L1403" s="14" t="s">
        <v>174</v>
      </c>
      <c r="M1403" s="14" t="s">
        <v>175</v>
      </c>
      <c r="N1403" s="14" t="s">
        <v>176</v>
      </c>
      <c r="O1403" s="15">
        <v>41974</v>
      </c>
      <c r="P1403" s="13">
        <v>201412</v>
      </c>
      <c r="Q1403" s="13">
        <v>0</v>
      </c>
      <c r="R1403" s="16">
        <v>-211501.14</v>
      </c>
    </row>
    <row r="1404" spans="1:18" x14ac:dyDescent="0.25">
      <c r="A1404" s="13">
        <v>641931920</v>
      </c>
      <c r="B1404" s="14" t="s">
        <v>32</v>
      </c>
      <c r="C1404" s="14" t="s">
        <v>180</v>
      </c>
      <c r="D1404" s="14" t="s">
        <v>169</v>
      </c>
      <c r="E1404" s="14" t="s">
        <v>170</v>
      </c>
      <c r="F1404" s="14" t="s">
        <v>656</v>
      </c>
      <c r="G1404" s="15">
        <v>41000</v>
      </c>
      <c r="H1404" s="15">
        <v>40909</v>
      </c>
      <c r="I1404" s="14" t="s">
        <v>55</v>
      </c>
      <c r="J1404" s="14" t="s">
        <v>188</v>
      </c>
      <c r="K1404" s="14" t="s">
        <v>683</v>
      </c>
      <c r="L1404" s="14" t="s">
        <v>174</v>
      </c>
      <c r="M1404" s="14" t="s">
        <v>175</v>
      </c>
      <c r="N1404" s="14" t="s">
        <v>176</v>
      </c>
      <c r="O1404" s="15">
        <v>41974</v>
      </c>
      <c r="P1404" s="13">
        <v>201412</v>
      </c>
      <c r="Q1404" s="13">
        <v>-1</v>
      </c>
      <c r="R1404" s="16">
        <v>-221035.69</v>
      </c>
    </row>
    <row r="1405" spans="1:18" x14ac:dyDescent="0.25">
      <c r="A1405" s="13">
        <v>641931924</v>
      </c>
      <c r="B1405" s="14" t="s">
        <v>32</v>
      </c>
      <c r="C1405" s="14" t="s">
        <v>180</v>
      </c>
      <c r="D1405" s="14" t="s">
        <v>169</v>
      </c>
      <c r="E1405" s="14" t="s">
        <v>170</v>
      </c>
      <c r="F1405" s="14" t="s">
        <v>656</v>
      </c>
      <c r="G1405" s="15">
        <v>41000</v>
      </c>
      <c r="H1405" s="15">
        <v>40909</v>
      </c>
      <c r="I1405" s="14" t="s">
        <v>55</v>
      </c>
      <c r="J1405" s="14" t="s">
        <v>188</v>
      </c>
      <c r="K1405" s="14" t="s">
        <v>684</v>
      </c>
      <c r="L1405" s="14" t="s">
        <v>174</v>
      </c>
      <c r="M1405" s="14" t="s">
        <v>175</v>
      </c>
      <c r="N1405" s="14" t="s">
        <v>176</v>
      </c>
      <c r="O1405" s="15">
        <v>41974</v>
      </c>
      <c r="P1405" s="13">
        <v>201412</v>
      </c>
      <c r="Q1405" s="13">
        <v>-1</v>
      </c>
      <c r="R1405" s="16">
        <v>-237685.67</v>
      </c>
    </row>
    <row r="1406" spans="1:18" x14ac:dyDescent="0.25">
      <c r="A1406" s="13">
        <v>641931927</v>
      </c>
      <c r="B1406" s="14" t="s">
        <v>32</v>
      </c>
      <c r="C1406" s="14" t="s">
        <v>180</v>
      </c>
      <c r="D1406" s="14" t="s">
        <v>169</v>
      </c>
      <c r="E1406" s="14" t="s">
        <v>170</v>
      </c>
      <c r="F1406" s="14" t="s">
        <v>656</v>
      </c>
      <c r="G1406" s="15">
        <v>41000</v>
      </c>
      <c r="H1406" s="15">
        <v>40909</v>
      </c>
      <c r="I1406" s="14" t="s">
        <v>55</v>
      </c>
      <c r="J1406" s="14" t="s">
        <v>188</v>
      </c>
      <c r="K1406" s="14" t="s">
        <v>685</v>
      </c>
      <c r="L1406" s="14" t="s">
        <v>174</v>
      </c>
      <c r="M1406" s="14" t="s">
        <v>175</v>
      </c>
      <c r="N1406" s="14" t="s">
        <v>176</v>
      </c>
      <c r="O1406" s="15">
        <v>41974</v>
      </c>
      <c r="P1406" s="13">
        <v>201412</v>
      </c>
      <c r="Q1406" s="13">
        <v>-1</v>
      </c>
      <c r="R1406" s="16">
        <v>-220022.47</v>
      </c>
    </row>
    <row r="1407" spans="1:18" x14ac:dyDescent="0.25">
      <c r="A1407" s="13">
        <v>641931930</v>
      </c>
      <c r="B1407" s="14" t="s">
        <v>32</v>
      </c>
      <c r="C1407" s="14" t="s">
        <v>180</v>
      </c>
      <c r="D1407" s="14" t="s">
        <v>169</v>
      </c>
      <c r="E1407" s="14" t="s">
        <v>170</v>
      </c>
      <c r="F1407" s="14" t="s">
        <v>656</v>
      </c>
      <c r="G1407" s="15">
        <v>41000</v>
      </c>
      <c r="H1407" s="15">
        <v>41000</v>
      </c>
      <c r="I1407" s="14" t="s">
        <v>55</v>
      </c>
      <c r="J1407" s="14" t="s">
        <v>188</v>
      </c>
      <c r="K1407" s="14" t="s">
        <v>470</v>
      </c>
      <c r="L1407" s="14" t="s">
        <v>174</v>
      </c>
      <c r="M1407" s="14" t="s">
        <v>175</v>
      </c>
      <c r="N1407" s="14" t="s">
        <v>176</v>
      </c>
      <c r="O1407" s="15">
        <v>41974</v>
      </c>
      <c r="P1407" s="13">
        <v>201412</v>
      </c>
      <c r="Q1407" s="13">
        <v>-1</v>
      </c>
      <c r="R1407" s="16">
        <v>-878275.01</v>
      </c>
    </row>
    <row r="1408" spans="1:18" x14ac:dyDescent="0.25">
      <c r="A1408" s="13">
        <v>641931933</v>
      </c>
      <c r="B1408" s="14" t="s">
        <v>32</v>
      </c>
      <c r="C1408" s="14" t="s">
        <v>180</v>
      </c>
      <c r="D1408" s="14" t="s">
        <v>169</v>
      </c>
      <c r="E1408" s="14" t="s">
        <v>170</v>
      </c>
      <c r="F1408" s="14" t="s">
        <v>656</v>
      </c>
      <c r="G1408" s="15">
        <v>41000</v>
      </c>
      <c r="H1408" s="15">
        <v>41000</v>
      </c>
      <c r="I1408" s="14" t="s">
        <v>55</v>
      </c>
      <c r="J1408" s="14" t="s">
        <v>188</v>
      </c>
      <c r="K1408" s="14" t="s">
        <v>686</v>
      </c>
      <c r="L1408" s="14" t="s">
        <v>174</v>
      </c>
      <c r="M1408" s="14" t="s">
        <v>175</v>
      </c>
      <c r="N1408" s="14" t="s">
        <v>176</v>
      </c>
      <c r="O1408" s="15">
        <v>41974</v>
      </c>
      <c r="P1408" s="13">
        <v>201412</v>
      </c>
      <c r="Q1408" s="13">
        <v>-1</v>
      </c>
      <c r="R1408" s="16">
        <v>-220021.67</v>
      </c>
    </row>
    <row r="1409" spans="1:18" x14ac:dyDescent="0.25">
      <c r="A1409" s="13">
        <v>641984798</v>
      </c>
      <c r="B1409" s="14" t="s">
        <v>32</v>
      </c>
      <c r="C1409" s="14" t="s">
        <v>180</v>
      </c>
      <c r="D1409" s="14" t="s">
        <v>169</v>
      </c>
      <c r="E1409" s="14" t="s">
        <v>170</v>
      </c>
      <c r="F1409" s="14" t="s">
        <v>652</v>
      </c>
      <c r="G1409" s="15">
        <v>40330</v>
      </c>
      <c r="H1409" s="15">
        <v>40330</v>
      </c>
      <c r="I1409" s="14" t="s">
        <v>50</v>
      </c>
      <c r="J1409" s="14" t="s">
        <v>182</v>
      </c>
      <c r="K1409" s="14" t="s">
        <v>592</v>
      </c>
      <c r="L1409" s="14" t="s">
        <v>174</v>
      </c>
      <c r="M1409" s="14" t="s">
        <v>175</v>
      </c>
      <c r="N1409" s="14" t="s">
        <v>176</v>
      </c>
      <c r="O1409" s="15">
        <v>41974</v>
      </c>
      <c r="P1409" s="13">
        <v>201412</v>
      </c>
      <c r="Q1409" s="13">
        <v>-1</v>
      </c>
      <c r="R1409" s="16">
        <v>-134293.46</v>
      </c>
    </row>
    <row r="1410" spans="1:18" x14ac:dyDescent="0.25">
      <c r="A1410" s="13">
        <v>641984816</v>
      </c>
      <c r="B1410" s="14" t="s">
        <v>32</v>
      </c>
      <c r="C1410" s="14" t="s">
        <v>180</v>
      </c>
      <c r="D1410" s="14" t="s">
        <v>169</v>
      </c>
      <c r="E1410" s="14" t="s">
        <v>170</v>
      </c>
      <c r="F1410" s="14" t="s">
        <v>652</v>
      </c>
      <c r="G1410" s="15">
        <v>40269</v>
      </c>
      <c r="H1410" s="15">
        <v>40269</v>
      </c>
      <c r="I1410" s="14" t="s">
        <v>50</v>
      </c>
      <c r="J1410" s="14" t="s">
        <v>182</v>
      </c>
      <c r="K1410" s="14" t="s">
        <v>647</v>
      </c>
      <c r="L1410" s="14" t="s">
        <v>174</v>
      </c>
      <c r="M1410" s="14" t="s">
        <v>175</v>
      </c>
      <c r="N1410" s="14" t="s">
        <v>176</v>
      </c>
      <c r="O1410" s="15">
        <v>41974</v>
      </c>
      <c r="P1410" s="13">
        <v>201412</v>
      </c>
      <c r="Q1410" s="13">
        <v>-1</v>
      </c>
      <c r="R1410" s="16">
        <v>-20075.37</v>
      </c>
    </row>
    <row r="1411" spans="1:18" x14ac:dyDescent="0.25">
      <c r="A1411" s="13">
        <v>642114217</v>
      </c>
      <c r="B1411" s="14" t="s">
        <v>32</v>
      </c>
      <c r="C1411" s="14" t="s">
        <v>180</v>
      </c>
      <c r="D1411" s="14" t="s">
        <v>169</v>
      </c>
      <c r="E1411" s="14" t="s">
        <v>170</v>
      </c>
      <c r="F1411" s="14" t="s">
        <v>665</v>
      </c>
      <c r="G1411" s="15">
        <v>40787</v>
      </c>
      <c r="H1411" s="15">
        <v>40817</v>
      </c>
      <c r="I1411" s="14" t="s">
        <v>50</v>
      </c>
      <c r="J1411" s="14" t="s">
        <v>182</v>
      </c>
      <c r="K1411" s="14" t="s">
        <v>687</v>
      </c>
      <c r="L1411" s="14" t="s">
        <v>174</v>
      </c>
      <c r="M1411" s="14" t="s">
        <v>175</v>
      </c>
      <c r="N1411" s="14" t="s">
        <v>176</v>
      </c>
      <c r="O1411" s="15">
        <v>41974</v>
      </c>
      <c r="P1411" s="13">
        <v>201412</v>
      </c>
      <c r="Q1411" s="13">
        <v>-1</v>
      </c>
      <c r="R1411" s="16">
        <v>-1189382.6499999999</v>
      </c>
    </row>
    <row r="1412" spans="1:18" x14ac:dyDescent="0.25">
      <c r="A1412" s="13">
        <v>643001074</v>
      </c>
      <c r="B1412" s="14" t="s">
        <v>79</v>
      </c>
      <c r="C1412" s="14" t="s">
        <v>426</v>
      </c>
      <c r="D1412" s="14" t="s">
        <v>169</v>
      </c>
      <c r="E1412" s="14" t="s">
        <v>170</v>
      </c>
      <c r="F1412" s="14" t="s">
        <v>656</v>
      </c>
      <c r="G1412" s="15">
        <v>41000</v>
      </c>
      <c r="H1412" s="15">
        <v>41000</v>
      </c>
      <c r="I1412" s="14" t="s">
        <v>111</v>
      </c>
      <c r="J1412" s="14" t="s">
        <v>182</v>
      </c>
      <c r="K1412" s="14" t="s">
        <v>592</v>
      </c>
      <c r="L1412" s="14" t="s">
        <v>174</v>
      </c>
      <c r="M1412" s="14" t="s">
        <v>175</v>
      </c>
      <c r="N1412" s="14" t="s">
        <v>176</v>
      </c>
      <c r="O1412" s="15">
        <v>41974</v>
      </c>
      <c r="P1412" s="13">
        <v>201412</v>
      </c>
      <c r="Q1412" s="13">
        <v>-1</v>
      </c>
      <c r="R1412" s="16">
        <v>-100989.04</v>
      </c>
    </row>
    <row r="1413" spans="1:18" x14ac:dyDescent="0.25">
      <c r="A1413" s="13">
        <v>643001082</v>
      </c>
      <c r="B1413" s="14" t="s">
        <v>79</v>
      </c>
      <c r="C1413" s="14" t="s">
        <v>426</v>
      </c>
      <c r="D1413" s="14" t="s">
        <v>169</v>
      </c>
      <c r="E1413" s="14" t="s">
        <v>170</v>
      </c>
      <c r="F1413" s="14" t="s">
        <v>656</v>
      </c>
      <c r="G1413" s="15">
        <v>40969</v>
      </c>
      <c r="H1413" s="15">
        <v>40969</v>
      </c>
      <c r="I1413" s="14" t="s">
        <v>111</v>
      </c>
      <c r="J1413" s="14" t="s">
        <v>182</v>
      </c>
      <c r="K1413" s="14" t="s">
        <v>647</v>
      </c>
      <c r="L1413" s="14" t="s">
        <v>174</v>
      </c>
      <c r="M1413" s="14" t="s">
        <v>175</v>
      </c>
      <c r="N1413" s="14" t="s">
        <v>176</v>
      </c>
      <c r="O1413" s="15">
        <v>41974</v>
      </c>
      <c r="P1413" s="13">
        <v>201412</v>
      </c>
      <c r="Q1413" s="13">
        <v>-1</v>
      </c>
      <c r="R1413" s="16">
        <v>-45503.38</v>
      </c>
    </row>
    <row r="1414" spans="1:18" x14ac:dyDescent="0.25">
      <c r="A1414" s="13">
        <v>643001108</v>
      </c>
      <c r="B1414" s="14" t="s">
        <v>79</v>
      </c>
      <c r="C1414" s="14" t="s">
        <v>426</v>
      </c>
      <c r="D1414" s="14" t="s">
        <v>169</v>
      </c>
      <c r="E1414" s="14" t="s">
        <v>170</v>
      </c>
      <c r="F1414" s="14" t="s">
        <v>665</v>
      </c>
      <c r="G1414" s="15">
        <v>40878</v>
      </c>
      <c r="H1414" s="15">
        <v>40878</v>
      </c>
      <c r="I1414" s="14" t="s">
        <v>111</v>
      </c>
      <c r="J1414" s="14" t="s">
        <v>182</v>
      </c>
      <c r="K1414" s="14" t="s">
        <v>655</v>
      </c>
      <c r="L1414" s="14" t="s">
        <v>174</v>
      </c>
      <c r="M1414" s="14" t="s">
        <v>175</v>
      </c>
      <c r="N1414" s="14" t="s">
        <v>176</v>
      </c>
      <c r="O1414" s="15">
        <v>41974</v>
      </c>
      <c r="P1414" s="13">
        <v>201412</v>
      </c>
      <c r="Q1414" s="13">
        <v>-1</v>
      </c>
      <c r="R1414" s="16">
        <v>-18118.560000000001</v>
      </c>
    </row>
    <row r="1415" spans="1:18" x14ac:dyDescent="0.25">
      <c r="A1415" s="13">
        <v>643001151</v>
      </c>
      <c r="B1415" s="14" t="s">
        <v>32</v>
      </c>
      <c r="C1415" s="14" t="s">
        <v>180</v>
      </c>
      <c r="D1415" s="14" t="s">
        <v>169</v>
      </c>
      <c r="E1415" s="14" t="s">
        <v>170</v>
      </c>
      <c r="F1415" s="14" t="s">
        <v>665</v>
      </c>
      <c r="G1415" s="15">
        <v>40848</v>
      </c>
      <c r="H1415" s="15">
        <v>40848</v>
      </c>
      <c r="I1415" s="14" t="s">
        <v>50</v>
      </c>
      <c r="J1415" s="14" t="s">
        <v>182</v>
      </c>
      <c r="K1415" s="14" t="s">
        <v>592</v>
      </c>
      <c r="L1415" s="14" t="s">
        <v>174</v>
      </c>
      <c r="M1415" s="14" t="s">
        <v>175</v>
      </c>
      <c r="N1415" s="14" t="s">
        <v>176</v>
      </c>
      <c r="O1415" s="15">
        <v>41974</v>
      </c>
      <c r="P1415" s="13">
        <v>201412</v>
      </c>
      <c r="Q1415" s="13">
        <v>-1</v>
      </c>
      <c r="R1415" s="16">
        <v>-7198.31</v>
      </c>
    </row>
    <row r="1416" spans="1:18" x14ac:dyDescent="0.25">
      <c r="A1416" s="13">
        <v>643001155</v>
      </c>
      <c r="B1416" s="14" t="s">
        <v>32</v>
      </c>
      <c r="C1416" s="14" t="s">
        <v>180</v>
      </c>
      <c r="D1416" s="14" t="s">
        <v>169</v>
      </c>
      <c r="E1416" s="14" t="s">
        <v>170</v>
      </c>
      <c r="F1416" s="14" t="s">
        <v>665</v>
      </c>
      <c r="G1416" s="15">
        <v>40848</v>
      </c>
      <c r="H1416" s="15">
        <v>40848</v>
      </c>
      <c r="I1416" s="14" t="s">
        <v>50</v>
      </c>
      <c r="J1416" s="14" t="s">
        <v>182</v>
      </c>
      <c r="K1416" s="14" t="s">
        <v>592</v>
      </c>
      <c r="L1416" s="14" t="s">
        <v>174</v>
      </c>
      <c r="M1416" s="14" t="s">
        <v>175</v>
      </c>
      <c r="N1416" s="14" t="s">
        <v>176</v>
      </c>
      <c r="O1416" s="15">
        <v>41974</v>
      </c>
      <c r="P1416" s="13">
        <v>201412</v>
      </c>
      <c r="Q1416" s="13">
        <v>0</v>
      </c>
      <c r="R1416" s="16">
        <v>-0.46</v>
      </c>
    </row>
    <row r="1417" spans="1:18" x14ac:dyDescent="0.25">
      <c r="A1417" s="13">
        <v>643001158</v>
      </c>
      <c r="B1417" s="14" t="s">
        <v>32</v>
      </c>
      <c r="C1417" s="14" t="s">
        <v>180</v>
      </c>
      <c r="D1417" s="14" t="s">
        <v>169</v>
      </c>
      <c r="E1417" s="14" t="s">
        <v>170</v>
      </c>
      <c r="F1417" s="14" t="s">
        <v>665</v>
      </c>
      <c r="G1417" s="15">
        <v>40848</v>
      </c>
      <c r="H1417" s="15">
        <v>40848</v>
      </c>
      <c r="I1417" s="14" t="s">
        <v>50</v>
      </c>
      <c r="J1417" s="14" t="s">
        <v>182</v>
      </c>
      <c r="K1417" s="14" t="s">
        <v>647</v>
      </c>
      <c r="L1417" s="14" t="s">
        <v>174</v>
      </c>
      <c r="M1417" s="14" t="s">
        <v>175</v>
      </c>
      <c r="N1417" s="14" t="s">
        <v>176</v>
      </c>
      <c r="O1417" s="15">
        <v>41974</v>
      </c>
      <c r="P1417" s="13">
        <v>201412</v>
      </c>
      <c r="Q1417" s="13">
        <v>-1</v>
      </c>
      <c r="R1417" s="16">
        <v>-7198.31</v>
      </c>
    </row>
    <row r="1418" spans="1:18" x14ac:dyDescent="0.25">
      <c r="A1418" s="13">
        <v>643001238</v>
      </c>
      <c r="B1418" s="14" t="s">
        <v>61</v>
      </c>
      <c r="C1418" s="14" t="s">
        <v>186</v>
      </c>
      <c r="D1418" s="14" t="s">
        <v>169</v>
      </c>
      <c r="E1418" s="14" t="s">
        <v>170</v>
      </c>
      <c r="F1418" s="14" t="s">
        <v>665</v>
      </c>
      <c r="G1418" s="15">
        <v>40848</v>
      </c>
      <c r="H1418" s="15">
        <v>40848</v>
      </c>
      <c r="I1418" s="14" t="s">
        <v>70</v>
      </c>
      <c r="J1418" s="14" t="s">
        <v>182</v>
      </c>
      <c r="K1418" s="14" t="s">
        <v>655</v>
      </c>
      <c r="L1418" s="14" t="s">
        <v>174</v>
      </c>
      <c r="M1418" s="14" t="s">
        <v>175</v>
      </c>
      <c r="N1418" s="14" t="s">
        <v>176</v>
      </c>
      <c r="O1418" s="15">
        <v>41974</v>
      </c>
      <c r="P1418" s="13">
        <v>201412</v>
      </c>
      <c r="Q1418" s="13">
        <v>-1</v>
      </c>
      <c r="R1418" s="16">
        <v>-1356.81</v>
      </c>
    </row>
    <row r="1419" spans="1:18" x14ac:dyDescent="0.25">
      <c r="A1419" s="13">
        <v>643024361</v>
      </c>
      <c r="B1419" s="14" t="s">
        <v>61</v>
      </c>
      <c r="C1419" s="14" t="s">
        <v>186</v>
      </c>
      <c r="D1419" s="14" t="s">
        <v>169</v>
      </c>
      <c r="E1419" s="14" t="s">
        <v>170</v>
      </c>
      <c r="F1419" s="14" t="s">
        <v>665</v>
      </c>
      <c r="G1419" s="15">
        <v>40695</v>
      </c>
      <c r="H1419" s="15">
        <v>40695</v>
      </c>
      <c r="I1419" s="14" t="s">
        <v>70</v>
      </c>
      <c r="J1419" s="14" t="s">
        <v>182</v>
      </c>
      <c r="K1419" s="14" t="s">
        <v>655</v>
      </c>
      <c r="L1419" s="14" t="s">
        <v>174</v>
      </c>
      <c r="M1419" s="14" t="s">
        <v>175</v>
      </c>
      <c r="N1419" s="14" t="s">
        <v>176</v>
      </c>
      <c r="O1419" s="15">
        <v>41974</v>
      </c>
      <c r="P1419" s="13">
        <v>201412</v>
      </c>
      <c r="Q1419" s="13">
        <v>-1</v>
      </c>
      <c r="R1419" s="16">
        <v>-10602.93</v>
      </c>
    </row>
    <row r="1420" spans="1:18" x14ac:dyDescent="0.25">
      <c r="A1420" s="13">
        <v>643715291</v>
      </c>
      <c r="B1420" s="14" t="s">
        <v>61</v>
      </c>
      <c r="C1420" s="14" t="s">
        <v>186</v>
      </c>
      <c r="D1420" s="14" t="s">
        <v>169</v>
      </c>
      <c r="E1420" s="14" t="s">
        <v>170</v>
      </c>
      <c r="F1420" s="14" t="s">
        <v>656</v>
      </c>
      <c r="G1420" s="15">
        <v>40909</v>
      </c>
      <c r="H1420" s="15">
        <v>40909</v>
      </c>
      <c r="I1420" s="14" t="s">
        <v>73</v>
      </c>
      <c r="J1420" s="14" t="s">
        <v>188</v>
      </c>
      <c r="K1420" s="14" t="s">
        <v>683</v>
      </c>
      <c r="L1420" s="14" t="s">
        <v>174</v>
      </c>
      <c r="M1420" s="14" t="s">
        <v>175</v>
      </c>
      <c r="N1420" s="14" t="s">
        <v>176</v>
      </c>
      <c r="O1420" s="15">
        <v>41974</v>
      </c>
      <c r="P1420" s="13">
        <v>201412</v>
      </c>
      <c r="Q1420" s="13">
        <v>-1</v>
      </c>
      <c r="R1420" s="16">
        <v>-56315.64</v>
      </c>
    </row>
    <row r="1421" spans="1:18" x14ac:dyDescent="0.25">
      <c r="A1421" s="13">
        <v>643715295</v>
      </c>
      <c r="B1421" s="14" t="s">
        <v>61</v>
      </c>
      <c r="C1421" s="14" t="s">
        <v>186</v>
      </c>
      <c r="D1421" s="14" t="s">
        <v>169</v>
      </c>
      <c r="E1421" s="14" t="s">
        <v>170</v>
      </c>
      <c r="F1421" s="14" t="s">
        <v>656</v>
      </c>
      <c r="G1421" s="15">
        <v>40909</v>
      </c>
      <c r="H1421" s="15">
        <v>40909</v>
      </c>
      <c r="I1421" s="14" t="s">
        <v>73</v>
      </c>
      <c r="J1421" s="14" t="s">
        <v>188</v>
      </c>
      <c r="K1421" s="14" t="s">
        <v>684</v>
      </c>
      <c r="L1421" s="14" t="s">
        <v>174</v>
      </c>
      <c r="M1421" s="14" t="s">
        <v>175</v>
      </c>
      <c r="N1421" s="14" t="s">
        <v>176</v>
      </c>
      <c r="O1421" s="15">
        <v>41974</v>
      </c>
      <c r="P1421" s="13">
        <v>201412</v>
      </c>
      <c r="Q1421" s="13">
        <v>-1</v>
      </c>
      <c r="R1421" s="16">
        <v>-93857.95</v>
      </c>
    </row>
    <row r="1422" spans="1:18" x14ac:dyDescent="0.25">
      <c r="A1422" s="13">
        <v>643715298</v>
      </c>
      <c r="B1422" s="14" t="s">
        <v>61</v>
      </c>
      <c r="C1422" s="14" t="s">
        <v>186</v>
      </c>
      <c r="D1422" s="14" t="s">
        <v>169</v>
      </c>
      <c r="E1422" s="14" t="s">
        <v>170</v>
      </c>
      <c r="F1422" s="14" t="s">
        <v>656</v>
      </c>
      <c r="G1422" s="15">
        <v>40909</v>
      </c>
      <c r="H1422" s="15">
        <v>40909</v>
      </c>
      <c r="I1422" s="14" t="s">
        <v>73</v>
      </c>
      <c r="J1422" s="14" t="s">
        <v>188</v>
      </c>
      <c r="K1422" s="14" t="s">
        <v>685</v>
      </c>
      <c r="L1422" s="14" t="s">
        <v>174</v>
      </c>
      <c r="M1422" s="14" t="s">
        <v>175</v>
      </c>
      <c r="N1422" s="14" t="s">
        <v>176</v>
      </c>
      <c r="O1422" s="15">
        <v>41974</v>
      </c>
      <c r="P1422" s="13">
        <v>201412</v>
      </c>
      <c r="Q1422" s="13">
        <v>-1</v>
      </c>
      <c r="R1422" s="16">
        <v>-54031.02</v>
      </c>
    </row>
    <row r="1423" spans="1:18" x14ac:dyDescent="0.25">
      <c r="A1423" s="13">
        <v>643715301</v>
      </c>
      <c r="B1423" s="14" t="s">
        <v>61</v>
      </c>
      <c r="C1423" s="14" t="s">
        <v>186</v>
      </c>
      <c r="D1423" s="14" t="s">
        <v>169</v>
      </c>
      <c r="E1423" s="14" t="s">
        <v>170</v>
      </c>
      <c r="F1423" s="14" t="s">
        <v>656</v>
      </c>
      <c r="G1423" s="15">
        <v>40909</v>
      </c>
      <c r="H1423" s="15">
        <v>40909</v>
      </c>
      <c r="I1423" s="14" t="s">
        <v>73</v>
      </c>
      <c r="J1423" s="14" t="s">
        <v>188</v>
      </c>
      <c r="K1423" s="14" t="s">
        <v>470</v>
      </c>
      <c r="L1423" s="14" t="s">
        <v>174</v>
      </c>
      <c r="M1423" s="14" t="s">
        <v>175</v>
      </c>
      <c r="N1423" s="14" t="s">
        <v>176</v>
      </c>
      <c r="O1423" s="15">
        <v>41974</v>
      </c>
      <c r="P1423" s="13">
        <v>201412</v>
      </c>
      <c r="Q1423" s="13">
        <v>-1</v>
      </c>
      <c r="R1423" s="16">
        <v>-1268224.03</v>
      </c>
    </row>
    <row r="1424" spans="1:18" x14ac:dyDescent="0.25">
      <c r="A1424" s="13">
        <v>643715304</v>
      </c>
      <c r="B1424" s="14" t="s">
        <v>61</v>
      </c>
      <c r="C1424" s="14" t="s">
        <v>186</v>
      </c>
      <c r="D1424" s="14" t="s">
        <v>169</v>
      </c>
      <c r="E1424" s="14" t="s">
        <v>170</v>
      </c>
      <c r="F1424" s="14" t="s">
        <v>656</v>
      </c>
      <c r="G1424" s="15">
        <v>40909</v>
      </c>
      <c r="H1424" s="15">
        <v>40909</v>
      </c>
      <c r="I1424" s="14" t="s">
        <v>73</v>
      </c>
      <c r="J1424" s="14" t="s">
        <v>188</v>
      </c>
      <c r="K1424" s="14" t="s">
        <v>686</v>
      </c>
      <c r="L1424" s="14" t="s">
        <v>174</v>
      </c>
      <c r="M1424" s="14" t="s">
        <v>175</v>
      </c>
      <c r="N1424" s="14" t="s">
        <v>176</v>
      </c>
      <c r="O1424" s="15">
        <v>41974</v>
      </c>
      <c r="P1424" s="13">
        <v>201412</v>
      </c>
      <c r="Q1424" s="13">
        <v>-1</v>
      </c>
      <c r="R1424" s="16">
        <v>-54029.21</v>
      </c>
    </row>
    <row r="1425" spans="1:18" x14ac:dyDescent="0.25">
      <c r="A1425" s="13">
        <v>643715401</v>
      </c>
      <c r="B1425" s="14" t="s">
        <v>79</v>
      </c>
      <c r="C1425" s="14" t="s">
        <v>426</v>
      </c>
      <c r="D1425" s="14" t="s">
        <v>169</v>
      </c>
      <c r="E1425" s="14" t="s">
        <v>170</v>
      </c>
      <c r="F1425" s="14" t="s">
        <v>658</v>
      </c>
      <c r="G1425" s="15">
        <v>41426</v>
      </c>
      <c r="H1425" s="15">
        <v>41426</v>
      </c>
      <c r="I1425" s="14" t="s">
        <v>111</v>
      </c>
      <c r="J1425" s="14" t="s">
        <v>182</v>
      </c>
      <c r="K1425" s="14" t="s">
        <v>623</v>
      </c>
      <c r="L1425" s="14" t="s">
        <v>174</v>
      </c>
      <c r="M1425" s="14" t="s">
        <v>175</v>
      </c>
      <c r="N1425" s="14" t="s">
        <v>176</v>
      </c>
      <c r="O1425" s="15">
        <v>41974</v>
      </c>
      <c r="P1425" s="13">
        <v>201412</v>
      </c>
      <c r="Q1425" s="13">
        <v>-3</v>
      </c>
      <c r="R1425" s="16">
        <v>-236372.87</v>
      </c>
    </row>
    <row r="1426" spans="1:18" x14ac:dyDescent="0.25">
      <c r="A1426" s="13">
        <v>643765510</v>
      </c>
      <c r="B1426" s="14" t="s">
        <v>61</v>
      </c>
      <c r="C1426" s="14" t="s">
        <v>186</v>
      </c>
      <c r="D1426" s="14" t="s">
        <v>169</v>
      </c>
      <c r="E1426" s="14" t="s">
        <v>170</v>
      </c>
      <c r="F1426" s="14" t="s">
        <v>656</v>
      </c>
      <c r="G1426" s="15">
        <v>40909</v>
      </c>
      <c r="H1426" s="15">
        <v>40909</v>
      </c>
      <c r="I1426" s="14" t="s">
        <v>70</v>
      </c>
      <c r="J1426" s="14" t="s">
        <v>182</v>
      </c>
      <c r="K1426" s="14" t="s">
        <v>372</v>
      </c>
      <c r="L1426" s="14" t="s">
        <v>174</v>
      </c>
      <c r="M1426" s="14" t="s">
        <v>175</v>
      </c>
      <c r="N1426" s="14" t="s">
        <v>176</v>
      </c>
      <c r="O1426" s="15">
        <v>41974</v>
      </c>
      <c r="P1426" s="13">
        <v>201412</v>
      </c>
      <c r="Q1426" s="13">
        <v>-4</v>
      </c>
      <c r="R1426" s="16">
        <v>-2238897.9500000002</v>
      </c>
    </row>
    <row r="1427" spans="1:18" x14ac:dyDescent="0.25">
      <c r="A1427" s="13">
        <v>643806923</v>
      </c>
      <c r="B1427" s="14" t="s">
        <v>79</v>
      </c>
      <c r="C1427" s="14" t="s">
        <v>426</v>
      </c>
      <c r="D1427" s="14" t="s">
        <v>169</v>
      </c>
      <c r="E1427" s="14" t="s">
        <v>170</v>
      </c>
      <c r="F1427" s="14" t="s">
        <v>658</v>
      </c>
      <c r="G1427" s="15">
        <v>41426</v>
      </c>
      <c r="H1427" s="15">
        <v>41426</v>
      </c>
      <c r="I1427" s="14" t="s">
        <v>111</v>
      </c>
      <c r="J1427" s="14" t="s">
        <v>182</v>
      </c>
      <c r="K1427" s="14" t="s">
        <v>592</v>
      </c>
      <c r="L1427" s="14" t="s">
        <v>174</v>
      </c>
      <c r="M1427" s="14" t="s">
        <v>175</v>
      </c>
      <c r="N1427" s="14" t="s">
        <v>176</v>
      </c>
      <c r="O1427" s="15">
        <v>41974</v>
      </c>
      <c r="P1427" s="13">
        <v>201412</v>
      </c>
      <c r="Q1427" s="13">
        <v>-1</v>
      </c>
      <c r="R1427" s="16">
        <v>-140544.19</v>
      </c>
    </row>
    <row r="1428" spans="1:18" x14ac:dyDescent="0.25">
      <c r="A1428" s="13">
        <v>644566906</v>
      </c>
      <c r="B1428" s="14" t="s">
        <v>79</v>
      </c>
      <c r="C1428" s="14" t="s">
        <v>426</v>
      </c>
      <c r="D1428" s="14" t="s">
        <v>169</v>
      </c>
      <c r="E1428" s="14" t="s">
        <v>170</v>
      </c>
      <c r="F1428" s="14" t="s">
        <v>658</v>
      </c>
      <c r="G1428" s="15">
        <v>41456</v>
      </c>
      <c r="H1428" s="15">
        <v>41456</v>
      </c>
      <c r="I1428" s="14" t="s">
        <v>111</v>
      </c>
      <c r="J1428" s="14" t="s">
        <v>182</v>
      </c>
      <c r="K1428" s="14" t="s">
        <v>643</v>
      </c>
      <c r="L1428" s="14" t="s">
        <v>174</v>
      </c>
      <c r="M1428" s="14" t="s">
        <v>175</v>
      </c>
      <c r="N1428" s="14" t="s">
        <v>176</v>
      </c>
      <c r="O1428" s="15">
        <v>41974</v>
      </c>
      <c r="P1428" s="13">
        <v>201412</v>
      </c>
      <c r="Q1428" s="13">
        <v>0</v>
      </c>
      <c r="R1428" s="16">
        <v>-193752</v>
      </c>
    </row>
    <row r="1429" spans="1:18" x14ac:dyDescent="0.25">
      <c r="A1429" s="13">
        <v>651606577</v>
      </c>
      <c r="B1429" s="14" t="s">
        <v>79</v>
      </c>
      <c r="C1429" s="14" t="s">
        <v>168</v>
      </c>
      <c r="D1429" s="14" t="s">
        <v>169</v>
      </c>
      <c r="E1429" s="14" t="s">
        <v>170</v>
      </c>
      <c r="F1429" s="14" t="s">
        <v>551</v>
      </c>
      <c r="G1429" s="15">
        <v>40118</v>
      </c>
      <c r="H1429" s="15">
        <v>40118</v>
      </c>
      <c r="I1429" s="14" t="s">
        <v>91</v>
      </c>
      <c r="J1429" s="14" t="s">
        <v>688</v>
      </c>
      <c r="K1429" s="14" t="s">
        <v>689</v>
      </c>
      <c r="L1429" s="14" t="s">
        <v>174</v>
      </c>
      <c r="M1429" s="14" t="s">
        <v>175</v>
      </c>
      <c r="N1429" s="14" t="s">
        <v>176</v>
      </c>
      <c r="O1429" s="15">
        <v>41974</v>
      </c>
      <c r="P1429" s="13">
        <v>201412</v>
      </c>
      <c r="Q1429" s="13">
        <v>1</v>
      </c>
      <c r="R1429" s="16">
        <v>28066.86</v>
      </c>
    </row>
    <row r="1430" spans="1:18" x14ac:dyDescent="0.25">
      <c r="A1430" s="13">
        <v>651606588</v>
      </c>
      <c r="B1430" s="14" t="s">
        <v>79</v>
      </c>
      <c r="C1430" s="14" t="s">
        <v>168</v>
      </c>
      <c r="D1430" s="14" t="s">
        <v>169</v>
      </c>
      <c r="E1430" s="14" t="s">
        <v>170</v>
      </c>
      <c r="F1430" s="14" t="s">
        <v>551</v>
      </c>
      <c r="G1430" s="15">
        <v>40118</v>
      </c>
      <c r="H1430" s="15">
        <v>40148</v>
      </c>
      <c r="I1430" s="14" t="s">
        <v>91</v>
      </c>
      <c r="J1430" s="14" t="s">
        <v>688</v>
      </c>
      <c r="K1430" s="14" t="s">
        <v>689</v>
      </c>
      <c r="L1430" s="14" t="s">
        <v>174</v>
      </c>
      <c r="M1430" s="14" t="s">
        <v>175</v>
      </c>
      <c r="N1430" s="14" t="s">
        <v>176</v>
      </c>
      <c r="O1430" s="15">
        <v>41974</v>
      </c>
      <c r="P1430" s="13">
        <v>201412</v>
      </c>
      <c r="Q1430" s="13">
        <v>-24</v>
      </c>
      <c r="R1430" s="16">
        <v>-101521.64</v>
      </c>
    </row>
    <row r="1431" spans="1:18" x14ac:dyDescent="0.25">
      <c r="A1431" s="13">
        <v>651607361</v>
      </c>
      <c r="B1431" s="14" t="s">
        <v>79</v>
      </c>
      <c r="C1431" s="14" t="s">
        <v>168</v>
      </c>
      <c r="D1431" s="14" t="s">
        <v>169</v>
      </c>
      <c r="E1431" s="14" t="s">
        <v>170</v>
      </c>
      <c r="F1431" s="14" t="s">
        <v>551</v>
      </c>
      <c r="G1431" s="15">
        <v>40148</v>
      </c>
      <c r="H1431" s="15">
        <v>40179</v>
      </c>
      <c r="I1431" s="14" t="s">
        <v>91</v>
      </c>
      <c r="J1431" s="14" t="s">
        <v>688</v>
      </c>
      <c r="K1431" s="14" t="s">
        <v>689</v>
      </c>
      <c r="L1431" s="14" t="s">
        <v>174</v>
      </c>
      <c r="M1431" s="14" t="s">
        <v>175</v>
      </c>
      <c r="N1431" s="14" t="s">
        <v>176</v>
      </c>
      <c r="O1431" s="15">
        <v>41974</v>
      </c>
      <c r="P1431" s="13">
        <v>201412</v>
      </c>
      <c r="Q1431" s="13">
        <v>-4</v>
      </c>
      <c r="R1431" s="16">
        <v>-12754.71</v>
      </c>
    </row>
    <row r="1432" spans="1:18" x14ac:dyDescent="0.25">
      <c r="A1432" s="13">
        <v>651607711</v>
      </c>
      <c r="B1432" s="14" t="s">
        <v>79</v>
      </c>
      <c r="C1432" s="14" t="s">
        <v>168</v>
      </c>
      <c r="D1432" s="14" t="s">
        <v>169</v>
      </c>
      <c r="E1432" s="14" t="s">
        <v>170</v>
      </c>
      <c r="F1432" s="14" t="s">
        <v>652</v>
      </c>
      <c r="G1432" s="15">
        <v>40179</v>
      </c>
      <c r="H1432" s="15">
        <v>40210</v>
      </c>
      <c r="I1432" s="14" t="s">
        <v>91</v>
      </c>
      <c r="J1432" s="14" t="s">
        <v>688</v>
      </c>
      <c r="K1432" s="14" t="s">
        <v>689</v>
      </c>
      <c r="L1432" s="14" t="s">
        <v>174</v>
      </c>
      <c r="M1432" s="14" t="s">
        <v>175</v>
      </c>
      <c r="N1432" s="14" t="s">
        <v>176</v>
      </c>
      <c r="O1432" s="15">
        <v>41974</v>
      </c>
      <c r="P1432" s="13">
        <v>201412</v>
      </c>
      <c r="Q1432" s="13">
        <v>-2</v>
      </c>
      <c r="R1432" s="16">
        <v>-29753.55</v>
      </c>
    </row>
    <row r="1433" spans="1:18" x14ac:dyDescent="0.25">
      <c r="A1433" s="13">
        <v>651608075</v>
      </c>
      <c r="B1433" s="14" t="s">
        <v>79</v>
      </c>
      <c r="C1433" s="14" t="s">
        <v>168</v>
      </c>
      <c r="D1433" s="14" t="s">
        <v>169</v>
      </c>
      <c r="E1433" s="14" t="s">
        <v>170</v>
      </c>
      <c r="F1433" s="14" t="s">
        <v>652</v>
      </c>
      <c r="G1433" s="15">
        <v>40210</v>
      </c>
      <c r="H1433" s="15">
        <v>40238</v>
      </c>
      <c r="I1433" s="14" t="s">
        <v>91</v>
      </c>
      <c r="J1433" s="14" t="s">
        <v>688</v>
      </c>
      <c r="K1433" s="14" t="s">
        <v>689</v>
      </c>
      <c r="L1433" s="14" t="s">
        <v>174</v>
      </c>
      <c r="M1433" s="14" t="s">
        <v>175</v>
      </c>
      <c r="N1433" s="14" t="s">
        <v>176</v>
      </c>
      <c r="O1433" s="15">
        <v>41974</v>
      </c>
      <c r="P1433" s="13">
        <v>201412</v>
      </c>
      <c r="Q1433" s="13">
        <v>-1</v>
      </c>
      <c r="R1433" s="16">
        <v>-13213.81</v>
      </c>
    </row>
    <row r="1434" spans="1:18" x14ac:dyDescent="0.25">
      <c r="A1434" s="13">
        <v>651608991</v>
      </c>
      <c r="B1434" s="14" t="s">
        <v>79</v>
      </c>
      <c r="C1434" s="14" t="s">
        <v>168</v>
      </c>
      <c r="D1434" s="14" t="s">
        <v>169</v>
      </c>
      <c r="E1434" s="14" t="s">
        <v>170</v>
      </c>
      <c r="F1434" s="14" t="s">
        <v>652</v>
      </c>
      <c r="G1434" s="15">
        <v>40269</v>
      </c>
      <c r="H1434" s="15">
        <v>40330</v>
      </c>
      <c r="I1434" s="14" t="s">
        <v>91</v>
      </c>
      <c r="J1434" s="14" t="s">
        <v>688</v>
      </c>
      <c r="K1434" s="14" t="s">
        <v>689</v>
      </c>
      <c r="L1434" s="14" t="s">
        <v>174</v>
      </c>
      <c r="M1434" s="14" t="s">
        <v>175</v>
      </c>
      <c r="N1434" s="14" t="s">
        <v>176</v>
      </c>
      <c r="O1434" s="15">
        <v>41974</v>
      </c>
      <c r="P1434" s="13">
        <v>201412</v>
      </c>
      <c r="Q1434" s="13">
        <v>0</v>
      </c>
      <c r="R1434" s="16">
        <v>-1176.93</v>
      </c>
    </row>
    <row r="1435" spans="1:18" x14ac:dyDescent="0.25">
      <c r="A1435" s="13">
        <v>651610091</v>
      </c>
      <c r="B1435" s="14" t="s">
        <v>79</v>
      </c>
      <c r="C1435" s="14" t="s">
        <v>168</v>
      </c>
      <c r="D1435" s="14" t="s">
        <v>169</v>
      </c>
      <c r="E1435" s="14" t="s">
        <v>170</v>
      </c>
      <c r="F1435" s="14" t="s">
        <v>652</v>
      </c>
      <c r="G1435" s="15">
        <v>40360</v>
      </c>
      <c r="H1435" s="15">
        <v>40391</v>
      </c>
      <c r="I1435" s="14" t="s">
        <v>91</v>
      </c>
      <c r="J1435" s="14" t="s">
        <v>688</v>
      </c>
      <c r="K1435" s="14" t="s">
        <v>689</v>
      </c>
      <c r="L1435" s="14" t="s">
        <v>174</v>
      </c>
      <c r="M1435" s="14" t="s">
        <v>175</v>
      </c>
      <c r="N1435" s="14" t="s">
        <v>176</v>
      </c>
      <c r="O1435" s="15">
        <v>41974</v>
      </c>
      <c r="P1435" s="13">
        <v>201412</v>
      </c>
      <c r="Q1435" s="13">
        <v>0</v>
      </c>
      <c r="R1435" s="16">
        <v>-5793.94</v>
      </c>
    </row>
    <row r="1436" spans="1:18" x14ac:dyDescent="0.25">
      <c r="A1436" s="13">
        <v>651610896</v>
      </c>
      <c r="B1436" s="14" t="s">
        <v>79</v>
      </c>
      <c r="C1436" s="14" t="s">
        <v>168</v>
      </c>
      <c r="D1436" s="14" t="s">
        <v>169</v>
      </c>
      <c r="E1436" s="14" t="s">
        <v>170</v>
      </c>
      <c r="F1436" s="14" t="s">
        <v>652</v>
      </c>
      <c r="G1436" s="15">
        <v>40391</v>
      </c>
      <c r="H1436" s="15">
        <v>40422</v>
      </c>
      <c r="I1436" s="14" t="s">
        <v>91</v>
      </c>
      <c r="J1436" s="14" t="s">
        <v>688</v>
      </c>
      <c r="K1436" s="14" t="s">
        <v>689</v>
      </c>
      <c r="L1436" s="14" t="s">
        <v>174</v>
      </c>
      <c r="M1436" s="14" t="s">
        <v>175</v>
      </c>
      <c r="N1436" s="14" t="s">
        <v>176</v>
      </c>
      <c r="O1436" s="15">
        <v>41974</v>
      </c>
      <c r="P1436" s="13">
        <v>201412</v>
      </c>
      <c r="Q1436" s="13">
        <v>-1</v>
      </c>
      <c r="R1436" s="16">
        <v>-5833.66</v>
      </c>
    </row>
    <row r="1437" spans="1:18" x14ac:dyDescent="0.25">
      <c r="A1437" s="13">
        <v>651610907</v>
      </c>
      <c r="B1437" s="14" t="s">
        <v>79</v>
      </c>
      <c r="C1437" s="14" t="s">
        <v>168</v>
      </c>
      <c r="D1437" s="14" t="s">
        <v>169</v>
      </c>
      <c r="E1437" s="14" t="s">
        <v>170</v>
      </c>
      <c r="F1437" s="14" t="s">
        <v>652</v>
      </c>
      <c r="G1437" s="15">
        <v>40391</v>
      </c>
      <c r="H1437" s="15">
        <v>40391</v>
      </c>
      <c r="I1437" s="14" t="s">
        <v>91</v>
      </c>
      <c r="J1437" s="14" t="s">
        <v>688</v>
      </c>
      <c r="K1437" s="14" t="s">
        <v>689</v>
      </c>
      <c r="L1437" s="14" t="s">
        <v>174</v>
      </c>
      <c r="M1437" s="14" t="s">
        <v>175</v>
      </c>
      <c r="N1437" s="14" t="s">
        <v>176</v>
      </c>
      <c r="O1437" s="15">
        <v>41974</v>
      </c>
      <c r="P1437" s="13">
        <v>201412</v>
      </c>
      <c r="Q1437" s="13">
        <v>1</v>
      </c>
      <c r="R1437" s="16">
        <v>5833.66</v>
      </c>
    </row>
    <row r="1438" spans="1:18" x14ac:dyDescent="0.25">
      <c r="A1438" s="13">
        <v>651612148</v>
      </c>
      <c r="B1438" s="14" t="s">
        <v>79</v>
      </c>
      <c r="C1438" s="14" t="s">
        <v>168</v>
      </c>
      <c r="D1438" s="14" t="s">
        <v>169</v>
      </c>
      <c r="E1438" s="14" t="s">
        <v>170</v>
      </c>
      <c r="F1438" s="14" t="s">
        <v>652</v>
      </c>
      <c r="G1438" s="15">
        <v>40452</v>
      </c>
      <c r="H1438" s="15">
        <v>40483</v>
      </c>
      <c r="I1438" s="14" t="s">
        <v>91</v>
      </c>
      <c r="J1438" s="14" t="s">
        <v>688</v>
      </c>
      <c r="K1438" s="14" t="s">
        <v>689</v>
      </c>
      <c r="L1438" s="14" t="s">
        <v>174</v>
      </c>
      <c r="M1438" s="14" t="s">
        <v>175</v>
      </c>
      <c r="N1438" s="14" t="s">
        <v>176</v>
      </c>
      <c r="O1438" s="15">
        <v>41974</v>
      </c>
      <c r="P1438" s="13">
        <v>201412</v>
      </c>
      <c r="Q1438" s="13">
        <v>-1</v>
      </c>
      <c r="R1438" s="16">
        <v>-5833.66</v>
      </c>
    </row>
    <row r="1439" spans="1:18" x14ac:dyDescent="0.25">
      <c r="A1439" s="13">
        <v>651615532</v>
      </c>
      <c r="B1439" s="14" t="s">
        <v>79</v>
      </c>
      <c r="C1439" s="14" t="s">
        <v>168</v>
      </c>
      <c r="D1439" s="14" t="s">
        <v>169</v>
      </c>
      <c r="E1439" s="14" t="s">
        <v>170</v>
      </c>
      <c r="F1439" s="14" t="s">
        <v>665</v>
      </c>
      <c r="G1439" s="15">
        <v>40575</v>
      </c>
      <c r="H1439" s="15">
        <v>40603</v>
      </c>
      <c r="I1439" s="14" t="s">
        <v>91</v>
      </c>
      <c r="J1439" s="14" t="s">
        <v>688</v>
      </c>
      <c r="K1439" s="14" t="s">
        <v>689</v>
      </c>
      <c r="L1439" s="14" t="s">
        <v>174</v>
      </c>
      <c r="M1439" s="14" t="s">
        <v>175</v>
      </c>
      <c r="N1439" s="14" t="s">
        <v>176</v>
      </c>
      <c r="O1439" s="15">
        <v>41974</v>
      </c>
      <c r="P1439" s="13">
        <v>201412</v>
      </c>
      <c r="Q1439" s="13">
        <v>0</v>
      </c>
      <c r="R1439" s="16">
        <v>-9908.8700000000008</v>
      </c>
    </row>
    <row r="1440" spans="1:18" x14ac:dyDescent="0.25">
      <c r="A1440" s="13">
        <v>651620030</v>
      </c>
      <c r="B1440" s="14" t="s">
        <v>79</v>
      </c>
      <c r="C1440" s="14" t="s">
        <v>168</v>
      </c>
      <c r="D1440" s="14" t="s">
        <v>169</v>
      </c>
      <c r="E1440" s="14" t="s">
        <v>170</v>
      </c>
      <c r="F1440" s="14" t="s">
        <v>658</v>
      </c>
      <c r="G1440" s="15">
        <v>41334</v>
      </c>
      <c r="H1440" s="15">
        <v>41306</v>
      </c>
      <c r="I1440" s="14" t="s">
        <v>91</v>
      </c>
      <c r="J1440" s="14" t="s">
        <v>688</v>
      </c>
      <c r="K1440" s="14" t="s">
        <v>689</v>
      </c>
      <c r="L1440" s="14" t="s">
        <v>174</v>
      </c>
      <c r="M1440" s="14" t="s">
        <v>175</v>
      </c>
      <c r="N1440" s="14" t="s">
        <v>176</v>
      </c>
      <c r="O1440" s="15">
        <v>41974</v>
      </c>
      <c r="P1440" s="13">
        <v>201412</v>
      </c>
      <c r="Q1440" s="13">
        <v>0</v>
      </c>
      <c r="R1440" s="16">
        <v>-32510.07</v>
      </c>
    </row>
    <row r="1441" spans="1:18" x14ac:dyDescent="0.25">
      <c r="A1441" s="13">
        <v>651620041</v>
      </c>
      <c r="B1441" s="14" t="s">
        <v>79</v>
      </c>
      <c r="C1441" s="14" t="s">
        <v>168</v>
      </c>
      <c r="D1441" s="14" t="s">
        <v>169</v>
      </c>
      <c r="E1441" s="14" t="s">
        <v>170</v>
      </c>
      <c r="F1441" s="14" t="s">
        <v>656</v>
      </c>
      <c r="G1441" s="15">
        <v>41061</v>
      </c>
      <c r="H1441" s="15">
        <v>41061</v>
      </c>
      <c r="I1441" s="14" t="s">
        <v>91</v>
      </c>
      <c r="J1441" s="14" t="s">
        <v>688</v>
      </c>
      <c r="K1441" s="14" t="s">
        <v>690</v>
      </c>
      <c r="L1441" s="14" t="s">
        <v>174</v>
      </c>
      <c r="M1441" s="14" t="s">
        <v>175</v>
      </c>
      <c r="N1441" s="14" t="s">
        <v>176</v>
      </c>
      <c r="O1441" s="15">
        <v>41974</v>
      </c>
      <c r="P1441" s="13">
        <v>201412</v>
      </c>
      <c r="Q1441" s="13">
        <v>0</v>
      </c>
      <c r="R1441" s="16">
        <v>-197.99</v>
      </c>
    </row>
    <row r="1442" spans="1:18" x14ac:dyDescent="0.25">
      <c r="A1442" s="13">
        <v>651620052</v>
      </c>
      <c r="B1442" s="14" t="s">
        <v>79</v>
      </c>
      <c r="C1442" s="14" t="s">
        <v>168</v>
      </c>
      <c r="D1442" s="14" t="s">
        <v>169</v>
      </c>
      <c r="E1442" s="14" t="s">
        <v>170</v>
      </c>
      <c r="F1442" s="14" t="s">
        <v>656</v>
      </c>
      <c r="G1442" s="15">
        <v>41122</v>
      </c>
      <c r="H1442" s="15">
        <v>41122</v>
      </c>
      <c r="I1442" s="14" t="s">
        <v>91</v>
      </c>
      <c r="J1442" s="14" t="s">
        <v>688</v>
      </c>
      <c r="K1442" s="14" t="s">
        <v>690</v>
      </c>
      <c r="L1442" s="14" t="s">
        <v>174</v>
      </c>
      <c r="M1442" s="14" t="s">
        <v>175</v>
      </c>
      <c r="N1442" s="14" t="s">
        <v>176</v>
      </c>
      <c r="O1442" s="15">
        <v>41974</v>
      </c>
      <c r="P1442" s="13">
        <v>201412</v>
      </c>
      <c r="Q1442" s="13">
        <v>0</v>
      </c>
      <c r="R1442" s="16">
        <v>-193.25</v>
      </c>
    </row>
    <row r="1443" spans="1:18" x14ac:dyDescent="0.25">
      <c r="A1443" s="13">
        <v>651620063</v>
      </c>
      <c r="B1443" s="14" t="s">
        <v>79</v>
      </c>
      <c r="C1443" s="14" t="s">
        <v>168</v>
      </c>
      <c r="D1443" s="14" t="s">
        <v>169</v>
      </c>
      <c r="E1443" s="14" t="s">
        <v>170</v>
      </c>
      <c r="F1443" s="14" t="s">
        <v>665</v>
      </c>
      <c r="G1443" s="15">
        <v>40878</v>
      </c>
      <c r="H1443" s="15">
        <v>40878</v>
      </c>
      <c r="I1443" s="14" t="s">
        <v>91</v>
      </c>
      <c r="J1443" s="14" t="s">
        <v>688</v>
      </c>
      <c r="K1443" s="14" t="s">
        <v>690</v>
      </c>
      <c r="L1443" s="14" t="s">
        <v>174</v>
      </c>
      <c r="M1443" s="14" t="s">
        <v>175</v>
      </c>
      <c r="N1443" s="14" t="s">
        <v>176</v>
      </c>
      <c r="O1443" s="15">
        <v>41974</v>
      </c>
      <c r="P1443" s="13">
        <v>201412</v>
      </c>
      <c r="Q1443" s="13">
        <v>0</v>
      </c>
      <c r="R1443" s="16">
        <v>-3699</v>
      </c>
    </row>
    <row r="1444" spans="1:18" x14ac:dyDescent="0.25">
      <c r="A1444" s="13">
        <v>651620074</v>
      </c>
      <c r="B1444" s="14" t="s">
        <v>79</v>
      </c>
      <c r="C1444" s="14" t="s">
        <v>168</v>
      </c>
      <c r="D1444" s="14" t="s">
        <v>169</v>
      </c>
      <c r="E1444" s="14" t="s">
        <v>170</v>
      </c>
      <c r="F1444" s="14" t="s">
        <v>656</v>
      </c>
      <c r="G1444" s="15">
        <v>40940</v>
      </c>
      <c r="H1444" s="15">
        <v>40940</v>
      </c>
      <c r="I1444" s="14" t="s">
        <v>91</v>
      </c>
      <c r="J1444" s="14" t="s">
        <v>688</v>
      </c>
      <c r="K1444" s="14" t="s">
        <v>690</v>
      </c>
      <c r="L1444" s="14" t="s">
        <v>174</v>
      </c>
      <c r="M1444" s="14" t="s">
        <v>175</v>
      </c>
      <c r="N1444" s="14" t="s">
        <v>176</v>
      </c>
      <c r="O1444" s="15">
        <v>41974</v>
      </c>
      <c r="P1444" s="13">
        <v>201412</v>
      </c>
      <c r="Q1444" s="13">
        <v>0</v>
      </c>
      <c r="R1444" s="16">
        <v>-16134.52</v>
      </c>
    </row>
    <row r="1445" spans="1:18" x14ac:dyDescent="0.25">
      <c r="A1445" s="13">
        <v>651620085</v>
      </c>
      <c r="B1445" s="14" t="s">
        <v>79</v>
      </c>
      <c r="C1445" s="14" t="s">
        <v>168</v>
      </c>
      <c r="D1445" s="14" t="s">
        <v>169</v>
      </c>
      <c r="E1445" s="14" t="s">
        <v>170</v>
      </c>
      <c r="F1445" s="14" t="s">
        <v>656</v>
      </c>
      <c r="G1445" s="15">
        <v>40969</v>
      </c>
      <c r="H1445" s="15">
        <v>40969</v>
      </c>
      <c r="I1445" s="14" t="s">
        <v>91</v>
      </c>
      <c r="J1445" s="14" t="s">
        <v>688</v>
      </c>
      <c r="K1445" s="14" t="s">
        <v>690</v>
      </c>
      <c r="L1445" s="14" t="s">
        <v>174</v>
      </c>
      <c r="M1445" s="14" t="s">
        <v>175</v>
      </c>
      <c r="N1445" s="14" t="s">
        <v>176</v>
      </c>
      <c r="O1445" s="15">
        <v>41974</v>
      </c>
      <c r="P1445" s="13">
        <v>201412</v>
      </c>
      <c r="Q1445" s="13">
        <v>0</v>
      </c>
      <c r="R1445" s="16">
        <v>-198.56</v>
      </c>
    </row>
    <row r="1446" spans="1:18" x14ac:dyDescent="0.25">
      <c r="A1446" s="13">
        <v>651620096</v>
      </c>
      <c r="B1446" s="14" t="s">
        <v>79</v>
      </c>
      <c r="C1446" s="14" t="s">
        <v>168</v>
      </c>
      <c r="D1446" s="14" t="s">
        <v>169</v>
      </c>
      <c r="E1446" s="14" t="s">
        <v>170</v>
      </c>
      <c r="F1446" s="14" t="s">
        <v>656</v>
      </c>
      <c r="G1446" s="15">
        <v>41000</v>
      </c>
      <c r="H1446" s="15">
        <v>41000</v>
      </c>
      <c r="I1446" s="14" t="s">
        <v>91</v>
      </c>
      <c r="J1446" s="14" t="s">
        <v>688</v>
      </c>
      <c r="K1446" s="14" t="s">
        <v>690</v>
      </c>
      <c r="L1446" s="14" t="s">
        <v>174</v>
      </c>
      <c r="M1446" s="14" t="s">
        <v>175</v>
      </c>
      <c r="N1446" s="14" t="s">
        <v>176</v>
      </c>
      <c r="O1446" s="15">
        <v>41974</v>
      </c>
      <c r="P1446" s="13">
        <v>201412</v>
      </c>
      <c r="Q1446" s="13">
        <v>0</v>
      </c>
      <c r="R1446" s="16">
        <v>-1604.77</v>
      </c>
    </row>
    <row r="1447" spans="1:18" x14ac:dyDescent="0.25">
      <c r="A1447" s="13">
        <v>651620107</v>
      </c>
      <c r="B1447" s="14" t="s">
        <v>79</v>
      </c>
      <c r="C1447" s="14" t="s">
        <v>168</v>
      </c>
      <c r="D1447" s="14" t="s">
        <v>169</v>
      </c>
      <c r="E1447" s="14" t="s">
        <v>170</v>
      </c>
      <c r="F1447" s="14" t="s">
        <v>656</v>
      </c>
      <c r="G1447" s="15">
        <v>41091</v>
      </c>
      <c r="H1447" s="15">
        <v>41091</v>
      </c>
      <c r="I1447" s="14" t="s">
        <v>91</v>
      </c>
      <c r="J1447" s="14" t="s">
        <v>688</v>
      </c>
      <c r="K1447" s="14" t="s">
        <v>690</v>
      </c>
      <c r="L1447" s="14" t="s">
        <v>174</v>
      </c>
      <c r="M1447" s="14" t="s">
        <v>175</v>
      </c>
      <c r="N1447" s="14" t="s">
        <v>176</v>
      </c>
      <c r="O1447" s="15">
        <v>41974</v>
      </c>
      <c r="P1447" s="13">
        <v>201412</v>
      </c>
      <c r="Q1447" s="13">
        <v>0</v>
      </c>
      <c r="R1447" s="16">
        <v>-200.1</v>
      </c>
    </row>
    <row r="1448" spans="1:18" x14ac:dyDescent="0.25">
      <c r="A1448" s="13">
        <v>651620118</v>
      </c>
      <c r="B1448" s="14" t="s">
        <v>79</v>
      </c>
      <c r="C1448" s="14" t="s">
        <v>168</v>
      </c>
      <c r="D1448" s="14" t="s">
        <v>169</v>
      </c>
      <c r="E1448" s="14" t="s">
        <v>170</v>
      </c>
      <c r="F1448" s="14" t="s">
        <v>656</v>
      </c>
      <c r="G1448" s="15">
        <v>41214</v>
      </c>
      <c r="H1448" s="15">
        <v>41214</v>
      </c>
      <c r="I1448" s="14" t="s">
        <v>91</v>
      </c>
      <c r="J1448" s="14" t="s">
        <v>688</v>
      </c>
      <c r="K1448" s="14" t="s">
        <v>690</v>
      </c>
      <c r="L1448" s="14" t="s">
        <v>174</v>
      </c>
      <c r="M1448" s="14" t="s">
        <v>175</v>
      </c>
      <c r="N1448" s="14" t="s">
        <v>176</v>
      </c>
      <c r="O1448" s="15">
        <v>41974</v>
      </c>
      <c r="P1448" s="13">
        <v>201412</v>
      </c>
      <c r="Q1448" s="13">
        <v>0</v>
      </c>
      <c r="R1448" s="16">
        <v>-6830.41</v>
      </c>
    </row>
    <row r="1449" spans="1:18" x14ac:dyDescent="0.25">
      <c r="A1449" s="13">
        <v>651620129</v>
      </c>
      <c r="B1449" s="14" t="s">
        <v>79</v>
      </c>
      <c r="C1449" s="14" t="s">
        <v>168</v>
      </c>
      <c r="D1449" s="14" t="s">
        <v>169</v>
      </c>
      <c r="E1449" s="14" t="s">
        <v>170</v>
      </c>
      <c r="F1449" s="14" t="s">
        <v>656</v>
      </c>
      <c r="G1449" s="15">
        <v>41244</v>
      </c>
      <c r="H1449" s="15">
        <v>41244</v>
      </c>
      <c r="I1449" s="14" t="s">
        <v>91</v>
      </c>
      <c r="J1449" s="14" t="s">
        <v>688</v>
      </c>
      <c r="K1449" s="14" t="s">
        <v>690</v>
      </c>
      <c r="L1449" s="14" t="s">
        <v>174</v>
      </c>
      <c r="M1449" s="14" t="s">
        <v>175</v>
      </c>
      <c r="N1449" s="14" t="s">
        <v>176</v>
      </c>
      <c r="O1449" s="15">
        <v>41974</v>
      </c>
      <c r="P1449" s="13">
        <v>201412</v>
      </c>
      <c r="Q1449" s="13">
        <v>0</v>
      </c>
      <c r="R1449" s="16">
        <v>-44330.96</v>
      </c>
    </row>
    <row r="1450" spans="1:18" x14ac:dyDescent="0.25">
      <c r="A1450" s="13">
        <v>651620140</v>
      </c>
      <c r="B1450" s="14" t="s">
        <v>79</v>
      </c>
      <c r="C1450" s="14" t="s">
        <v>168</v>
      </c>
      <c r="D1450" s="14" t="s">
        <v>169</v>
      </c>
      <c r="E1450" s="14" t="s">
        <v>170</v>
      </c>
      <c r="F1450" s="14" t="s">
        <v>656</v>
      </c>
      <c r="G1450" s="15">
        <v>41183</v>
      </c>
      <c r="H1450" s="15">
        <v>41183</v>
      </c>
      <c r="I1450" s="14" t="s">
        <v>91</v>
      </c>
      <c r="J1450" s="14" t="s">
        <v>688</v>
      </c>
      <c r="K1450" s="14" t="s">
        <v>690</v>
      </c>
      <c r="L1450" s="14" t="s">
        <v>174</v>
      </c>
      <c r="M1450" s="14" t="s">
        <v>175</v>
      </c>
      <c r="N1450" s="14" t="s">
        <v>176</v>
      </c>
      <c r="O1450" s="15">
        <v>41974</v>
      </c>
      <c r="P1450" s="13">
        <v>201412</v>
      </c>
      <c r="Q1450" s="13">
        <v>0</v>
      </c>
      <c r="R1450" s="16">
        <v>-195.17</v>
      </c>
    </row>
    <row r="1451" spans="1:18" x14ac:dyDescent="0.25">
      <c r="A1451" s="13">
        <v>651620151</v>
      </c>
      <c r="B1451" s="14" t="s">
        <v>79</v>
      </c>
      <c r="C1451" s="14" t="s">
        <v>168</v>
      </c>
      <c r="D1451" s="14" t="s">
        <v>169</v>
      </c>
      <c r="E1451" s="14" t="s">
        <v>170</v>
      </c>
      <c r="F1451" s="14" t="s">
        <v>656</v>
      </c>
      <c r="G1451" s="15">
        <v>41030</v>
      </c>
      <c r="H1451" s="15">
        <v>41030</v>
      </c>
      <c r="I1451" s="14" t="s">
        <v>91</v>
      </c>
      <c r="J1451" s="14" t="s">
        <v>688</v>
      </c>
      <c r="K1451" s="14" t="s">
        <v>690</v>
      </c>
      <c r="L1451" s="14" t="s">
        <v>174</v>
      </c>
      <c r="M1451" s="14" t="s">
        <v>175</v>
      </c>
      <c r="N1451" s="14" t="s">
        <v>176</v>
      </c>
      <c r="O1451" s="15">
        <v>41974</v>
      </c>
      <c r="P1451" s="13">
        <v>201412</v>
      </c>
      <c r="Q1451" s="13">
        <v>0</v>
      </c>
      <c r="R1451" s="16">
        <v>-78.650000000000006</v>
      </c>
    </row>
    <row r="1452" spans="1:18" x14ac:dyDescent="0.25">
      <c r="A1452" s="13">
        <v>651620162</v>
      </c>
      <c r="B1452" s="14" t="s">
        <v>79</v>
      </c>
      <c r="C1452" s="14" t="s">
        <v>168</v>
      </c>
      <c r="D1452" s="14" t="s">
        <v>169</v>
      </c>
      <c r="E1452" s="14" t="s">
        <v>170</v>
      </c>
      <c r="F1452" s="14" t="s">
        <v>656</v>
      </c>
      <c r="G1452" s="15">
        <v>41153</v>
      </c>
      <c r="H1452" s="15">
        <v>41153</v>
      </c>
      <c r="I1452" s="14" t="s">
        <v>91</v>
      </c>
      <c r="J1452" s="14" t="s">
        <v>688</v>
      </c>
      <c r="K1452" s="14" t="s">
        <v>690</v>
      </c>
      <c r="L1452" s="14" t="s">
        <v>174</v>
      </c>
      <c r="M1452" s="14" t="s">
        <v>175</v>
      </c>
      <c r="N1452" s="14" t="s">
        <v>176</v>
      </c>
      <c r="O1452" s="15">
        <v>41974</v>
      </c>
      <c r="P1452" s="13">
        <v>201412</v>
      </c>
      <c r="Q1452" s="13">
        <v>0</v>
      </c>
      <c r="R1452" s="16">
        <v>-19020.59</v>
      </c>
    </row>
    <row r="1453" spans="1:18" x14ac:dyDescent="0.25">
      <c r="A1453" s="13">
        <v>651620173</v>
      </c>
      <c r="B1453" s="14" t="s">
        <v>79</v>
      </c>
      <c r="C1453" s="14" t="s">
        <v>168</v>
      </c>
      <c r="D1453" s="14" t="s">
        <v>169</v>
      </c>
      <c r="E1453" s="14" t="s">
        <v>170</v>
      </c>
      <c r="F1453" s="14" t="s">
        <v>658</v>
      </c>
      <c r="G1453" s="15">
        <v>41365</v>
      </c>
      <c r="H1453" s="15">
        <v>41365</v>
      </c>
      <c r="I1453" s="14" t="s">
        <v>91</v>
      </c>
      <c r="J1453" s="14" t="s">
        <v>688</v>
      </c>
      <c r="K1453" s="14" t="s">
        <v>690</v>
      </c>
      <c r="L1453" s="14" t="s">
        <v>174</v>
      </c>
      <c r="M1453" s="14" t="s">
        <v>175</v>
      </c>
      <c r="N1453" s="14" t="s">
        <v>176</v>
      </c>
      <c r="O1453" s="15">
        <v>41974</v>
      </c>
      <c r="P1453" s="13">
        <v>201412</v>
      </c>
      <c r="Q1453" s="13">
        <v>0</v>
      </c>
      <c r="R1453" s="16">
        <v>-699.29</v>
      </c>
    </row>
    <row r="1454" spans="1:18" x14ac:dyDescent="0.25">
      <c r="A1454" s="13">
        <v>651620184</v>
      </c>
      <c r="B1454" s="14" t="s">
        <v>79</v>
      </c>
      <c r="C1454" s="14" t="s">
        <v>168</v>
      </c>
      <c r="D1454" s="14" t="s">
        <v>169</v>
      </c>
      <c r="E1454" s="14" t="s">
        <v>170</v>
      </c>
      <c r="F1454" s="14" t="s">
        <v>658</v>
      </c>
      <c r="G1454" s="15">
        <v>41275</v>
      </c>
      <c r="H1454" s="15">
        <v>41275</v>
      </c>
      <c r="I1454" s="14" t="s">
        <v>91</v>
      </c>
      <c r="J1454" s="14" t="s">
        <v>688</v>
      </c>
      <c r="K1454" s="14" t="s">
        <v>690</v>
      </c>
      <c r="L1454" s="14" t="s">
        <v>174</v>
      </c>
      <c r="M1454" s="14" t="s">
        <v>175</v>
      </c>
      <c r="N1454" s="14" t="s">
        <v>176</v>
      </c>
      <c r="O1454" s="15">
        <v>41974</v>
      </c>
      <c r="P1454" s="13">
        <v>201412</v>
      </c>
      <c r="Q1454" s="13">
        <v>0</v>
      </c>
      <c r="R1454" s="16">
        <v>-7771.9</v>
      </c>
    </row>
    <row r="1455" spans="1:18" x14ac:dyDescent="0.25">
      <c r="A1455" s="13">
        <v>651620195</v>
      </c>
      <c r="B1455" s="14" t="s">
        <v>79</v>
      </c>
      <c r="C1455" s="14" t="s">
        <v>168</v>
      </c>
      <c r="D1455" s="14" t="s">
        <v>169</v>
      </c>
      <c r="E1455" s="14" t="s">
        <v>170</v>
      </c>
      <c r="F1455" s="14" t="s">
        <v>658</v>
      </c>
      <c r="G1455" s="15">
        <v>41334</v>
      </c>
      <c r="H1455" s="15">
        <v>41306</v>
      </c>
      <c r="I1455" s="14" t="s">
        <v>91</v>
      </c>
      <c r="J1455" s="14" t="s">
        <v>688</v>
      </c>
      <c r="K1455" s="14" t="s">
        <v>689</v>
      </c>
      <c r="L1455" s="14" t="s">
        <v>174</v>
      </c>
      <c r="M1455" s="14" t="s">
        <v>175</v>
      </c>
      <c r="N1455" s="14" t="s">
        <v>176</v>
      </c>
      <c r="O1455" s="15">
        <v>41974</v>
      </c>
      <c r="P1455" s="13">
        <v>201412</v>
      </c>
      <c r="Q1455" s="13">
        <v>0</v>
      </c>
      <c r="R1455" s="16">
        <v>-220791.6</v>
      </c>
    </row>
    <row r="1456" spans="1:18" x14ac:dyDescent="0.25">
      <c r="A1456" s="13">
        <v>651620206</v>
      </c>
      <c r="B1456" s="14" t="s">
        <v>79</v>
      </c>
      <c r="C1456" s="14" t="s">
        <v>168</v>
      </c>
      <c r="D1456" s="14" t="s">
        <v>169</v>
      </c>
      <c r="E1456" s="14" t="s">
        <v>170</v>
      </c>
      <c r="F1456" s="14" t="s">
        <v>658</v>
      </c>
      <c r="G1456" s="15">
        <v>41365</v>
      </c>
      <c r="H1456" s="15">
        <v>41365</v>
      </c>
      <c r="I1456" s="14" t="s">
        <v>91</v>
      </c>
      <c r="J1456" s="14" t="s">
        <v>688</v>
      </c>
      <c r="K1456" s="14" t="s">
        <v>689</v>
      </c>
      <c r="L1456" s="14" t="s">
        <v>174</v>
      </c>
      <c r="M1456" s="14" t="s">
        <v>175</v>
      </c>
      <c r="N1456" s="14" t="s">
        <v>176</v>
      </c>
      <c r="O1456" s="15">
        <v>41974</v>
      </c>
      <c r="P1456" s="13">
        <v>201412</v>
      </c>
      <c r="Q1456" s="13">
        <v>0</v>
      </c>
      <c r="R1456" s="16">
        <v>-8091.62</v>
      </c>
    </row>
    <row r="1457" spans="1:18" x14ac:dyDescent="0.25">
      <c r="A1457" s="13">
        <v>651638066</v>
      </c>
      <c r="B1457" s="14" t="s">
        <v>79</v>
      </c>
      <c r="C1457" s="14" t="s">
        <v>168</v>
      </c>
      <c r="D1457" s="14" t="s">
        <v>169</v>
      </c>
      <c r="E1457" s="14" t="s">
        <v>170</v>
      </c>
      <c r="F1457" s="14" t="s">
        <v>658</v>
      </c>
      <c r="G1457" s="15">
        <v>41487</v>
      </c>
      <c r="H1457" s="15">
        <v>41487</v>
      </c>
      <c r="I1457" s="14" t="s">
        <v>87</v>
      </c>
      <c r="J1457" s="14" t="s">
        <v>691</v>
      </c>
      <c r="K1457" s="14" t="s">
        <v>692</v>
      </c>
      <c r="L1457" s="14" t="s">
        <v>174</v>
      </c>
      <c r="M1457" s="14" t="s">
        <v>175</v>
      </c>
      <c r="N1457" s="14" t="s">
        <v>176</v>
      </c>
      <c r="O1457" s="15">
        <v>41974</v>
      </c>
      <c r="P1457" s="13">
        <v>201412</v>
      </c>
      <c r="Q1457" s="13">
        <v>0</v>
      </c>
      <c r="R1457" s="16">
        <v>-35791.68</v>
      </c>
    </row>
    <row r="1458" spans="1:18" x14ac:dyDescent="0.25">
      <c r="A1458" s="13">
        <v>651639203</v>
      </c>
      <c r="B1458" s="14" t="s">
        <v>79</v>
      </c>
      <c r="C1458" s="14" t="s">
        <v>168</v>
      </c>
      <c r="D1458" s="14" t="s">
        <v>169</v>
      </c>
      <c r="E1458" s="14" t="s">
        <v>170</v>
      </c>
      <c r="F1458" s="14" t="s">
        <v>665</v>
      </c>
      <c r="G1458" s="15">
        <v>40634</v>
      </c>
      <c r="H1458" s="15">
        <v>40664</v>
      </c>
      <c r="I1458" s="14" t="s">
        <v>91</v>
      </c>
      <c r="J1458" s="14" t="s">
        <v>688</v>
      </c>
      <c r="K1458" s="14" t="s">
        <v>689</v>
      </c>
      <c r="L1458" s="14" t="s">
        <v>174</v>
      </c>
      <c r="M1458" s="14" t="s">
        <v>175</v>
      </c>
      <c r="N1458" s="14" t="s">
        <v>176</v>
      </c>
      <c r="O1458" s="15">
        <v>41974</v>
      </c>
      <c r="P1458" s="13">
        <v>201412</v>
      </c>
      <c r="Q1458" s="13">
        <v>-1</v>
      </c>
      <c r="R1458" s="16">
        <v>-2124.37</v>
      </c>
    </row>
    <row r="1459" spans="1:18" x14ac:dyDescent="0.25">
      <c r="A1459" s="13">
        <v>651653343</v>
      </c>
      <c r="B1459" s="14" t="s">
        <v>79</v>
      </c>
      <c r="C1459" s="14" t="s">
        <v>168</v>
      </c>
      <c r="D1459" s="14" t="s">
        <v>169</v>
      </c>
      <c r="E1459" s="14" t="s">
        <v>170</v>
      </c>
      <c r="F1459" s="14" t="s">
        <v>549</v>
      </c>
      <c r="G1459" s="15">
        <v>39387</v>
      </c>
      <c r="H1459" s="15">
        <v>39417</v>
      </c>
      <c r="I1459" s="14" t="s">
        <v>91</v>
      </c>
      <c r="J1459" s="14" t="s">
        <v>688</v>
      </c>
      <c r="K1459" s="14" t="s">
        <v>689</v>
      </c>
      <c r="L1459" s="14" t="s">
        <v>693</v>
      </c>
      <c r="M1459" s="14" t="s">
        <v>175</v>
      </c>
      <c r="N1459" s="14" t="s">
        <v>694</v>
      </c>
      <c r="O1459" s="15">
        <v>41974</v>
      </c>
      <c r="P1459" s="13">
        <v>201412</v>
      </c>
      <c r="Q1459" s="13">
        <v>-12</v>
      </c>
      <c r="R1459" s="16">
        <v>-20569.36</v>
      </c>
    </row>
    <row r="1460" spans="1:18" x14ac:dyDescent="0.25">
      <c r="A1460" s="13">
        <v>651653519</v>
      </c>
      <c r="B1460" s="14" t="s">
        <v>79</v>
      </c>
      <c r="C1460" s="14" t="s">
        <v>168</v>
      </c>
      <c r="D1460" s="14" t="s">
        <v>169</v>
      </c>
      <c r="E1460" s="14" t="s">
        <v>170</v>
      </c>
      <c r="F1460" s="14" t="s">
        <v>549</v>
      </c>
      <c r="G1460" s="15">
        <v>39387</v>
      </c>
      <c r="H1460" s="15">
        <v>39417</v>
      </c>
      <c r="I1460" s="14" t="s">
        <v>91</v>
      </c>
      <c r="J1460" s="14" t="s">
        <v>688</v>
      </c>
      <c r="K1460" s="14" t="s">
        <v>689</v>
      </c>
      <c r="L1460" s="14" t="s">
        <v>693</v>
      </c>
      <c r="M1460" s="14" t="s">
        <v>175</v>
      </c>
      <c r="N1460" s="14" t="s">
        <v>694</v>
      </c>
      <c r="O1460" s="15">
        <v>41974</v>
      </c>
      <c r="P1460" s="13">
        <v>201412</v>
      </c>
      <c r="Q1460" s="13">
        <v>0</v>
      </c>
      <c r="R1460" s="16">
        <v>-37459.949999999997</v>
      </c>
    </row>
    <row r="1461" spans="1:18" x14ac:dyDescent="0.25">
      <c r="A1461" s="13">
        <v>651654137</v>
      </c>
      <c r="B1461" s="14" t="s">
        <v>79</v>
      </c>
      <c r="C1461" s="14" t="s">
        <v>168</v>
      </c>
      <c r="D1461" s="14" t="s">
        <v>169</v>
      </c>
      <c r="E1461" s="14" t="s">
        <v>170</v>
      </c>
      <c r="F1461" s="14" t="s">
        <v>549</v>
      </c>
      <c r="G1461" s="15">
        <v>39417</v>
      </c>
      <c r="H1461" s="15">
        <v>39448</v>
      </c>
      <c r="I1461" s="14" t="s">
        <v>91</v>
      </c>
      <c r="J1461" s="14" t="s">
        <v>688</v>
      </c>
      <c r="K1461" s="14" t="s">
        <v>689</v>
      </c>
      <c r="L1461" s="14" t="s">
        <v>174</v>
      </c>
      <c r="M1461" s="14" t="s">
        <v>175</v>
      </c>
      <c r="N1461" s="14" t="s">
        <v>176</v>
      </c>
      <c r="O1461" s="15">
        <v>41974</v>
      </c>
      <c r="P1461" s="13">
        <v>201412</v>
      </c>
      <c r="Q1461" s="13">
        <v>-4</v>
      </c>
      <c r="R1461" s="16">
        <v>-3002.64</v>
      </c>
    </row>
    <row r="1462" spans="1:18" x14ac:dyDescent="0.25">
      <c r="A1462" s="13">
        <v>651654291</v>
      </c>
      <c r="B1462" s="14" t="s">
        <v>79</v>
      </c>
      <c r="C1462" s="14" t="s">
        <v>168</v>
      </c>
      <c r="D1462" s="14" t="s">
        <v>169</v>
      </c>
      <c r="E1462" s="14" t="s">
        <v>170</v>
      </c>
      <c r="F1462" s="14" t="s">
        <v>549</v>
      </c>
      <c r="G1462" s="15">
        <v>39417</v>
      </c>
      <c r="H1462" s="15">
        <v>39448</v>
      </c>
      <c r="I1462" s="14" t="s">
        <v>91</v>
      </c>
      <c r="J1462" s="14" t="s">
        <v>688</v>
      </c>
      <c r="K1462" s="14" t="s">
        <v>689</v>
      </c>
      <c r="L1462" s="14" t="s">
        <v>174</v>
      </c>
      <c r="M1462" s="14" t="s">
        <v>175</v>
      </c>
      <c r="N1462" s="14" t="s">
        <v>176</v>
      </c>
      <c r="O1462" s="15">
        <v>41974</v>
      </c>
      <c r="P1462" s="13">
        <v>201412</v>
      </c>
      <c r="Q1462" s="13">
        <v>0</v>
      </c>
      <c r="R1462" s="16">
        <v>-9369.6</v>
      </c>
    </row>
    <row r="1463" spans="1:18" x14ac:dyDescent="0.25">
      <c r="A1463" s="13">
        <v>651654628</v>
      </c>
      <c r="B1463" s="14" t="s">
        <v>79</v>
      </c>
      <c r="C1463" s="14" t="s">
        <v>168</v>
      </c>
      <c r="D1463" s="14" t="s">
        <v>169</v>
      </c>
      <c r="E1463" s="14" t="s">
        <v>170</v>
      </c>
      <c r="F1463" s="14" t="s">
        <v>619</v>
      </c>
      <c r="G1463" s="15">
        <v>39448</v>
      </c>
      <c r="H1463" s="15">
        <v>39508</v>
      </c>
      <c r="I1463" s="14" t="s">
        <v>91</v>
      </c>
      <c r="J1463" s="14" t="s">
        <v>688</v>
      </c>
      <c r="K1463" s="14" t="s">
        <v>689</v>
      </c>
      <c r="L1463" s="14" t="s">
        <v>174</v>
      </c>
      <c r="M1463" s="14" t="s">
        <v>175</v>
      </c>
      <c r="N1463" s="14" t="s">
        <v>176</v>
      </c>
      <c r="O1463" s="15">
        <v>41974</v>
      </c>
      <c r="P1463" s="13">
        <v>201412</v>
      </c>
      <c r="Q1463" s="13">
        <v>-3</v>
      </c>
      <c r="R1463" s="16">
        <v>-108162.14</v>
      </c>
    </row>
    <row r="1464" spans="1:18" x14ac:dyDescent="0.25">
      <c r="A1464" s="13">
        <v>651655379</v>
      </c>
      <c r="B1464" s="14" t="s">
        <v>79</v>
      </c>
      <c r="C1464" s="14" t="s">
        <v>168</v>
      </c>
      <c r="D1464" s="14" t="s">
        <v>169</v>
      </c>
      <c r="E1464" s="14" t="s">
        <v>170</v>
      </c>
      <c r="F1464" s="14" t="s">
        <v>619</v>
      </c>
      <c r="G1464" s="15">
        <v>39508</v>
      </c>
      <c r="H1464" s="15">
        <v>39539</v>
      </c>
      <c r="I1464" s="14" t="s">
        <v>91</v>
      </c>
      <c r="J1464" s="14" t="s">
        <v>688</v>
      </c>
      <c r="K1464" s="14" t="s">
        <v>689</v>
      </c>
      <c r="L1464" s="14" t="s">
        <v>174</v>
      </c>
      <c r="M1464" s="14" t="s">
        <v>175</v>
      </c>
      <c r="N1464" s="14" t="s">
        <v>176</v>
      </c>
      <c r="O1464" s="15">
        <v>41974</v>
      </c>
      <c r="P1464" s="13">
        <v>201412</v>
      </c>
      <c r="Q1464" s="13">
        <v>0</v>
      </c>
      <c r="R1464" s="16">
        <v>-2862.69</v>
      </c>
    </row>
    <row r="1465" spans="1:18" x14ac:dyDescent="0.25">
      <c r="A1465" s="13">
        <v>651655952</v>
      </c>
      <c r="B1465" s="14" t="s">
        <v>79</v>
      </c>
      <c r="C1465" s="14" t="s">
        <v>168</v>
      </c>
      <c r="D1465" s="14" t="s">
        <v>169</v>
      </c>
      <c r="E1465" s="14" t="s">
        <v>170</v>
      </c>
      <c r="F1465" s="14" t="s">
        <v>619</v>
      </c>
      <c r="G1465" s="15">
        <v>39539</v>
      </c>
      <c r="H1465" s="15">
        <v>39569</v>
      </c>
      <c r="I1465" s="14" t="s">
        <v>91</v>
      </c>
      <c r="J1465" s="14" t="s">
        <v>688</v>
      </c>
      <c r="K1465" s="14" t="s">
        <v>689</v>
      </c>
      <c r="L1465" s="14" t="s">
        <v>174</v>
      </c>
      <c r="M1465" s="14" t="s">
        <v>175</v>
      </c>
      <c r="N1465" s="14" t="s">
        <v>176</v>
      </c>
      <c r="O1465" s="15">
        <v>41974</v>
      </c>
      <c r="P1465" s="13">
        <v>201412</v>
      </c>
      <c r="Q1465" s="13">
        <v>-1</v>
      </c>
      <c r="R1465" s="16">
        <v>-2989.16</v>
      </c>
    </row>
    <row r="1466" spans="1:18" x14ac:dyDescent="0.25">
      <c r="A1466" s="13">
        <v>651655963</v>
      </c>
      <c r="B1466" s="14" t="s">
        <v>79</v>
      </c>
      <c r="C1466" s="14" t="s">
        <v>168</v>
      </c>
      <c r="D1466" s="14" t="s">
        <v>169</v>
      </c>
      <c r="E1466" s="14" t="s">
        <v>170</v>
      </c>
      <c r="F1466" s="14" t="s">
        <v>619</v>
      </c>
      <c r="G1466" s="15">
        <v>39539</v>
      </c>
      <c r="H1466" s="15">
        <v>39569</v>
      </c>
      <c r="I1466" s="14" t="s">
        <v>91</v>
      </c>
      <c r="J1466" s="14" t="s">
        <v>688</v>
      </c>
      <c r="K1466" s="14" t="s">
        <v>689</v>
      </c>
      <c r="L1466" s="14" t="s">
        <v>174</v>
      </c>
      <c r="M1466" s="14" t="s">
        <v>175</v>
      </c>
      <c r="N1466" s="14" t="s">
        <v>176</v>
      </c>
      <c r="O1466" s="15">
        <v>41974</v>
      </c>
      <c r="P1466" s="13">
        <v>201412</v>
      </c>
      <c r="Q1466" s="13">
        <v>0</v>
      </c>
      <c r="R1466" s="16">
        <v>-5064.57</v>
      </c>
    </row>
    <row r="1467" spans="1:18" x14ac:dyDescent="0.25">
      <c r="A1467" s="13">
        <v>651656441</v>
      </c>
      <c r="B1467" s="14" t="s">
        <v>79</v>
      </c>
      <c r="C1467" s="14" t="s">
        <v>168</v>
      </c>
      <c r="D1467" s="14" t="s">
        <v>169</v>
      </c>
      <c r="E1467" s="14" t="s">
        <v>170</v>
      </c>
      <c r="F1467" s="14" t="s">
        <v>619</v>
      </c>
      <c r="G1467" s="15">
        <v>39569</v>
      </c>
      <c r="H1467" s="15">
        <v>39600</v>
      </c>
      <c r="I1467" s="14" t="s">
        <v>91</v>
      </c>
      <c r="J1467" s="14" t="s">
        <v>688</v>
      </c>
      <c r="K1467" s="14" t="s">
        <v>689</v>
      </c>
      <c r="L1467" s="14" t="s">
        <v>174</v>
      </c>
      <c r="M1467" s="14" t="s">
        <v>175</v>
      </c>
      <c r="N1467" s="14" t="s">
        <v>176</v>
      </c>
      <c r="O1467" s="15">
        <v>41974</v>
      </c>
      <c r="P1467" s="13">
        <v>201412</v>
      </c>
      <c r="Q1467" s="13">
        <v>-13</v>
      </c>
      <c r="R1467" s="16">
        <v>-4614.58</v>
      </c>
    </row>
    <row r="1468" spans="1:18" x14ac:dyDescent="0.25">
      <c r="A1468" s="13">
        <v>651656595</v>
      </c>
      <c r="B1468" s="14" t="s">
        <v>79</v>
      </c>
      <c r="C1468" s="14" t="s">
        <v>168</v>
      </c>
      <c r="D1468" s="14" t="s">
        <v>169</v>
      </c>
      <c r="E1468" s="14" t="s">
        <v>170</v>
      </c>
      <c r="F1468" s="14" t="s">
        <v>619</v>
      </c>
      <c r="G1468" s="15">
        <v>39569</v>
      </c>
      <c r="H1468" s="15">
        <v>39600</v>
      </c>
      <c r="I1468" s="14" t="s">
        <v>91</v>
      </c>
      <c r="J1468" s="14" t="s">
        <v>688</v>
      </c>
      <c r="K1468" s="14" t="s">
        <v>689</v>
      </c>
      <c r="L1468" s="14" t="s">
        <v>174</v>
      </c>
      <c r="M1468" s="14" t="s">
        <v>175</v>
      </c>
      <c r="N1468" s="14" t="s">
        <v>176</v>
      </c>
      <c r="O1468" s="15">
        <v>41974</v>
      </c>
      <c r="P1468" s="13">
        <v>201412</v>
      </c>
      <c r="Q1468" s="13">
        <v>-3</v>
      </c>
      <c r="R1468" s="16">
        <v>-18900.86</v>
      </c>
    </row>
    <row r="1469" spans="1:18" x14ac:dyDescent="0.25">
      <c r="A1469" s="13">
        <v>651657317</v>
      </c>
      <c r="B1469" s="14" t="s">
        <v>79</v>
      </c>
      <c r="C1469" s="14" t="s">
        <v>168</v>
      </c>
      <c r="D1469" s="14" t="s">
        <v>169</v>
      </c>
      <c r="E1469" s="14" t="s">
        <v>170</v>
      </c>
      <c r="F1469" s="14" t="s">
        <v>619</v>
      </c>
      <c r="G1469" s="15">
        <v>39600</v>
      </c>
      <c r="H1469" s="15">
        <v>39661</v>
      </c>
      <c r="I1469" s="14" t="s">
        <v>91</v>
      </c>
      <c r="J1469" s="14" t="s">
        <v>688</v>
      </c>
      <c r="K1469" s="14" t="s">
        <v>689</v>
      </c>
      <c r="L1469" s="14" t="s">
        <v>174</v>
      </c>
      <c r="M1469" s="14" t="s">
        <v>175</v>
      </c>
      <c r="N1469" s="14" t="s">
        <v>176</v>
      </c>
      <c r="O1469" s="15">
        <v>41974</v>
      </c>
      <c r="P1469" s="13">
        <v>201412</v>
      </c>
      <c r="Q1469" s="13">
        <v>0</v>
      </c>
      <c r="R1469" s="16">
        <v>-3213.95</v>
      </c>
    </row>
    <row r="1470" spans="1:18" x14ac:dyDescent="0.25">
      <c r="A1470" s="13">
        <v>651657449</v>
      </c>
      <c r="B1470" s="14" t="s">
        <v>79</v>
      </c>
      <c r="C1470" s="14" t="s">
        <v>168</v>
      </c>
      <c r="D1470" s="14" t="s">
        <v>169</v>
      </c>
      <c r="E1470" s="14" t="s">
        <v>170</v>
      </c>
      <c r="F1470" s="14" t="s">
        <v>619</v>
      </c>
      <c r="G1470" s="15">
        <v>39600</v>
      </c>
      <c r="H1470" s="15">
        <v>39630</v>
      </c>
      <c r="I1470" s="14" t="s">
        <v>91</v>
      </c>
      <c r="J1470" s="14" t="s">
        <v>688</v>
      </c>
      <c r="K1470" s="14" t="s">
        <v>689</v>
      </c>
      <c r="L1470" s="14" t="s">
        <v>174</v>
      </c>
      <c r="M1470" s="14" t="s">
        <v>175</v>
      </c>
      <c r="N1470" s="14" t="s">
        <v>176</v>
      </c>
      <c r="O1470" s="15">
        <v>41974</v>
      </c>
      <c r="P1470" s="13">
        <v>201412</v>
      </c>
      <c r="Q1470" s="13">
        <v>0</v>
      </c>
      <c r="R1470" s="16">
        <v>-2339.73</v>
      </c>
    </row>
    <row r="1471" spans="1:18" x14ac:dyDescent="0.25">
      <c r="A1471" s="13">
        <v>651658011</v>
      </c>
      <c r="B1471" s="14" t="s">
        <v>79</v>
      </c>
      <c r="C1471" s="14" t="s">
        <v>168</v>
      </c>
      <c r="D1471" s="14" t="s">
        <v>169</v>
      </c>
      <c r="E1471" s="14" t="s">
        <v>170</v>
      </c>
      <c r="F1471" s="14" t="s">
        <v>619</v>
      </c>
      <c r="G1471" s="15">
        <v>39630</v>
      </c>
      <c r="H1471" s="15">
        <v>39661</v>
      </c>
      <c r="I1471" s="14" t="s">
        <v>91</v>
      </c>
      <c r="J1471" s="14" t="s">
        <v>688</v>
      </c>
      <c r="K1471" s="14" t="s">
        <v>689</v>
      </c>
      <c r="L1471" s="14" t="s">
        <v>174</v>
      </c>
      <c r="M1471" s="14" t="s">
        <v>175</v>
      </c>
      <c r="N1471" s="14" t="s">
        <v>176</v>
      </c>
      <c r="O1471" s="15">
        <v>41974</v>
      </c>
      <c r="P1471" s="13">
        <v>201412</v>
      </c>
      <c r="Q1471" s="13">
        <v>-1</v>
      </c>
      <c r="R1471" s="16">
        <v>-5622.48</v>
      </c>
    </row>
    <row r="1472" spans="1:18" x14ac:dyDescent="0.25">
      <c r="A1472" s="13">
        <v>651658658</v>
      </c>
      <c r="B1472" s="14" t="s">
        <v>79</v>
      </c>
      <c r="C1472" s="14" t="s">
        <v>168</v>
      </c>
      <c r="D1472" s="14" t="s">
        <v>169</v>
      </c>
      <c r="E1472" s="14" t="s">
        <v>170</v>
      </c>
      <c r="F1472" s="14" t="s">
        <v>619</v>
      </c>
      <c r="G1472" s="15">
        <v>39661</v>
      </c>
      <c r="H1472" s="15">
        <v>39692</v>
      </c>
      <c r="I1472" s="14" t="s">
        <v>91</v>
      </c>
      <c r="J1472" s="14" t="s">
        <v>688</v>
      </c>
      <c r="K1472" s="14" t="s">
        <v>689</v>
      </c>
      <c r="L1472" s="14" t="s">
        <v>174</v>
      </c>
      <c r="M1472" s="14" t="s">
        <v>175</v>
      </c>
      <c r="N1472" s="14" t="s">
        <v>176</v>
      </c>
      <c r="O1472" s="15">
        <v>41974</v>
      </c>
      <c r="P1472" s="13">
        <v>201412</v>
      </c>
      <c r="Q1472" s="13">
        <v>0</v>
      </c>
      <c r="R1472" s="16">
        <v>-7019.19</v>
      </c>
    </row>
    <row r="1473" spans="1:18" x14ac:dyDescent="0.25">
      <c r="A1473" s="13">
        <v>651659272</v>
      </c>
      <c r="B1473" s="14" t="s">
        <v>79</v>
      </c>
      <c r="C1473" s="14" t="s">
        <v>168</v>
      </c>
      <c r="D1473" s="14" t="s">
        <v>169</v>
      </c>
      <c r="E1473" s="14" t="s">
        <v>170</v>
      </c>
      <c r="F1473" s="14" t="s">
        <v>619</v>
      </c>
      <c r="G1473" s="15">
        <v>39692</v>
      </c>
      <c r="H1473" s="15">
        <v>39722</v>
      </c>
      <c r="I1473" s="14" t="s">
        <v>91</v>
      </c>
      <c r="J1473" s="14" t="s">
        <v>688</v>
      </c>
      <c r="K1473" s="14" t="s">
        <v>690</v>
      </c>
      <c r="L1473" s="14" t="s">
        <v>174</v>
      </c>
      <c r="M1473" s="14" t="s">
        <v>175</v>
      </c>
      <c r="N1473" s="14" t="s">
        <v>176</v>
      </c>
      <c r="O1473" s="15">
        <v>41974</v>
      </c>
      <c r="P1473" s="13">
        <v>201412</v>
      </c>
      <c r="Q1473" s="13">
        <v>0</v>
      </c>
      <c r="R1473" s="16">
        <v>-5059.3100000000004</v>
      </c>
    </row>
    <row r="1474" spans="1:18" x14ac:dyDescent="0.25">
      <c r="A1474" s="13">
        <v>651659283</v>
      </c>
      <c r="B1474" s="14" t="s">
        <v>79</v>
      </c>
      <c r="C1474" s="14" t="s">
        <v>168</v>
      </c>
      <c r="D1474" s="14" t="s">
        <v>169</v>
      </c>
      <c r="E1474" s="14" t="s">
        <v>170</v>
      </c>
      <c r="F1474" s="14" t="s">
        <v>619</v>
      </c>
      <c r="G1474" s="15">
        <v>39692</v>
      </c>
      <c r="H1474" s="15">
        <v>39722</v>
      </c>
      <c r="I1474" s="14" t="s">
        <v>91</v>
      </c>
      <c r="J1474" s="14" t="s">
        <v>688</v>
      </c>
      <c r="K1474" s="14" t="s">
        <v>689</v>
      </c>
      <c r="L1474" s="14" t="s">
        <v>174</v>
      </c>
      <c r="M1474" s="14" t="s">
        <v>175</v>
      </c>
      <c r="N1474" s="14" t="s">
        <v>176</v>
      </c>
      <c r="O1474" s="15">
        <v>41974</v>
      </c>
      <c r="P1474" s="13">
        <v>201412</v>
      </c>
      <c r="Q1474" s="13">
        <v>-2</v>
      </c>
      <c r="R1474" s="16">
        <v>-221.82</v>
      </c>
    </row>
    <row r="1475" spans="1:18" x14ac:dyDescent="0.25">
      <c r="A1475" s="13">
        <v>651659966</v>
      </c>
      <c r="B1475" s="14" t="s">
        <v>79</v>
      </c>
      <c r="C1475" s="14" t="s">
        <v>168</v>
      </c>
      <c r="D1475" s="14" t="s">
        <v>169</v>
      </c>
      <c r="E1475" s="14" t="s">
        <v>170</v>
      </c>
      <c r="F1475" s="14" t="s">
        <v>619</v>
      </c>
      <c r="G1475" s="15">
        <v>39722</v>
      </c>
      <c r="H1475" s="15">
        <v>39783</v>
      </c>
      <c r="I1475" s="14" t="s">
        <v>91</v>
      </c>
      <c r="J1475" s="14" t="s">
        <v>688</v>
      </c>
      <c r="K1475" s="14" t="s">
        <v>689</v>
      </c>
      <c r="L1475" s="14" t="s">
        <v>174</v>
      </c>
      <c r="M1475" s="14" t="s">
        <v>175</v>
      </c>
      <c r="N1475" s="14" t="s">
        <v>176</v>
      </c>
      <c r="O1475" s="15">
        <v>41974</v>
      </c>
      <c r="P1475" s="13">
        <v>201412</v>
      </c>
      <c r="Q1475" s="13">
        <v>0</v>
      </c>
      <c r="R1475" s="16">
        <v>-6367.45</v>
      </c>
    </row>
    <row r="1476" spans="1:18" x14ac:dyDescent="0.25">
      <c r="A1476" s="13">
        <v>651660511</v>
      </c>
      <c r="B1476" s="14" t="s">
        <v>79</v>
      </c>
      <c r="C1476" s="14" t="s">
        <v>168</v>
      </c>
      <c r="D1476" s="14" t="s">
        <v>169</v>
      </c>
      <c r="E1476" s="14" t="s">
        <v>170</v>
      </c>
      <c r="F1476" s="14" t="s">
        <v>619</v>
      </c>
      <c r="G1476" s="15">
        <v>39753</v>
      </c>
      <c r="H1476" s="15">
        <v>39783</v>
      </c>
      <c r="I1476" s="14" t="s">
        <v>91</v>
      </c>
      <c r="J1476" s="14" t="s">
        <v>688</v>
      </c>
      <c r="K1476" s="14" t="s">
        <v>689</v>
      </c>
      <c r="L1476" s="14" t="s">
        <v>174</v>
      </c>
      <c r="M1476" s="14" t="s">
        <v>175</v>
      </c>
      <c r="N1476" s="14" t="s">
        <v>176</v>
      </c>
      <c r="O1476" s="15">
        <v>41974</v>
      </c>
      <c r="P1476" s="13">
        <v>201412</v>
      </c>
      <c r="Q1476" s="13">
        <v>-21</v>
      </c>
      <c r="R1476" s="16">
        <v>-15578.6</v>
      </c>
    </row>
    <row r="1477" spans="1:18" x14ac:dyDescent="0.25">
      <c r="A1477" s="13">
        <v>651661326</v>
      </c>
      <c r="B1477" s="14" t="s">
        <v>79</v>
      </c>
      <c r="C1477" s="14" t="s">
        <v>168</v>
      </c>
      <c r="D1477" s="14" t="s">
        <v>169</v>
      </c>
      <c r="E1477" s="14" t="s">
        <v>170</v>
      </c>
      <c r="F1477" s="14" t="s">
        <v>619</v>
      </c>
      <c r="G1477" s="15">
        <v>39783</v>
      </c>
      <c r="H1477" s="15">
        <v>39814</v>
      </c>
      <c r="I1477" s="14" t="s">
        <v>91</v>
      </c>
      <c r="J1477" s="14" t="s">
        <v>688</v>
      </c>
      <c r="K1477" s="14" t="s">
        <v>689</v>
      </c>
      <c r="L1477" s="14" t="s">
        <v>174</v>
      </c>
      <c r="M1477" s="14" t="s">
        <v>175</v>
      </c>
      <c r="N1477" s="14" t="s">
        <v>176</v>
      </c>
      <c r="O1477" s="15">
        <v>41974</v>
      </c>
      <c r="P1477" s="13">
        <v>201412</v>
      </c>
      <c r="Q1477" s="13">
        <v>-6</v>
      </c>
      <c r="R1477" s="16">
        <v>-24589.56</v>
      </c>
    </row>
    <row r="1478" spans="1:18" x14ac:dyDescent="0.25">
      <c r="A1478" s="13">
        <v>651661544</v>
      </c>
      <c r="B1478" s="14" t="s">
        <v>79</v>
      </c>
      <c r="C1478" s="14" t="s">
        <v>168</v>
      </c>
      <c r="D1478" s="14" t="s">
        <v>169</v>
      </c>
      <c r="E1478" s="14" t="s">
        <v>170</v>
      </c>
      <c r="F1478" s="14" t="s">
        <v>619</v>
      </c>
      <c r="G1478" s="15">
        <v>39783</v>
      </c>
      <c r="H1478" s="15">
        <v>39814</v>
      </c>
      <c r="I1478" s="14" t="s">
        <v>91</v>
      </c>
      <c r="J1478" s="14" t="s">
        <v>688</v>
      </c>
      <c r="K1478" s="14" t="s">
        <v>689</v>
      </c>
      <c r="L1478" s="14" t="s">
        <v>174</v>
      </c>
      <c r="M1478" s="14" t="s">
        <v>175</v>
      </c>
      <c r="N1478" s="14" t="s">
        <v>176</v>
      </c>
      <c r="O1478" s="15">
        <v>41974</v>
      </c>
      <c r="P1478" s="13">
        <v>201412</v>
      </c>
      <c r="Q1478" s="13">
        <v>-1</v>
      </c>
      <c r="R1478" s="16">
        <v>-43590.559999999998</v>
      </c>
    </row>
    <row r="1479" spans="1:18" x14ac:dyDescent="0.25">
      <c r="A1479" s="13">
        <v>651662115</v>
      </c>
      <c r="B1479" s="14" t="s">
        <v>79</v>
      </c>
      <c r="C1479" s="14" t="s">
        <v>168</v>
      </c>
      <c r="D1479" s="14" t="s">
        <v>169</v>
      </c>
      <c r="E1479" s="14" t="s">
        <v>170</v>
      </c>
      <c r="F1479" s="14" t="s">
        <v>551</v>
      </c>
      <c r="G1479" s="15">
        <v>39845</v>
      </c>
      <c r="H1479" s="15">
        <v>39873</v>
      </c>
      <c r="I1479" s="14" t="s">
        <v>91</v>
      </c>
      <c r="J1479" s="14" t="s">
        <v>688</v>
      </c>
      <c r="K1479" s="14" t="s">
        <v>689</v>
      </c>
      <c r="L1479" s="14" t="s">
        <v>174</v>
      </c>
      <c r="M1479" s="14" t="s">
        <v>175</v>
      </c>
      <c r="N1479" s="14" t="s">
        <v>176</v>
      </c>
      <c r="O1479" s="15">
        <v>41974</v>
      </c>
      <c r="P1479" s="13">
        <v>201412</v>
      </c>
      <c r="Q1479" s="13">
        <v>-1</v>
      </c>
      <c r="R1479" s="16">
        <v>-39561.68</v>
      </c>
    </row>
    <row r="1480" spans="1:18" x14ac:dyDescent="0.25">
      <c r="A1480" s="13">
        <v>651662641</v>
      </c>
      <c r="B1480" s="14" t="s">
        <v>79</v>
      </c>
      <c r="C1480" s="14" t="s">
        <v>168</v>
      </c>
      <c r="D1480" s="14" t="s">
        <v>169</v>
      </c>
      <c r="E1480" s="14" t="s">
        <v>170</v>
      </c>
      <c r="F1480" s="14" t="s">
        <v>551</v>
      </c>
      <c r="G1480" s="15">
        <v>39873</v>
      </c>
      <c r="H1480" s="15">
        <v>39904</v>
      </c>
      <c r="I1480" s="14" t="s">
        <v>91</v>
      </c>
      <c r="J1480" s="14" t="s">
        <v>688</v>
      </c>
      <c r="K1480" s="14" t="s">
        <v>689</v>
      </c>
      <c r="L1480" s="14" t="s">
        <v>174</v>
      </c>
      <c r="M1480" s="14" t="s">
        <v>175</v>
      </c>
      <c r="N1480" s="14" t="s">
        <v>176</v>
      </c>
      <c r="O1480" s="15">
        <v>41974</v>
      </c>
      <c r="P1480" s="13">
        <v>201412</v>
      </c>
      <c r="Q1480" s="13">
        <v>-6</v>
      </c>
      <c r="R1480" s="16">
        <v>-3279.99</v>
      </c>
    </row>
    <row r="1481" spans="1:18" x14ac:dyDescent="0.25">
      <c r="A1481" s="13">
        <v>651663142</v>
      </c>
      <c r="B1481" s="14" t="s">
        <v>79</v>
      </c>
      <c r="C1481" s="14" t="s">
        <v>168</v>
      </c>
      <c r="D1481" s="14" t="s">
        <v>169</v>
      </c>
      <c r="E1481" s="14" t="s">
        <v>170</v>
      </c>
      <c r="F1481" s="14" t="s">
        <v>551</v>
      </c>
      <c r="G1481" s="15">
        <v>39904</v>
      </c>
      <c r="H1481" s="15">
        <v>39934</v>
      </c>
      <c r="I1481" s="14" t="s">
        <v>91</v>
      </c>
      <c r="J1481" s="14" t="s">
        <v>688</v>
      </c>
      <c r="K1481" s="14" t="s">
        <v>689</v>
      </c>
      <c r="L1481" s="14" t="s">
        <v>174</v>
      </c>
      <c r="M1481" s="14" t="s">
        <v>175</v>
      </c>
      <c r="N1481" s="14" t="s">
        <v>176</v>
      </c>
      <c r="O1481" s="15">
        <v>41974</v>
      </c>
      <c r="P1481" s="13">
        <v>201412</v>
      </c>
      <c r="Q1481" s="13">
        <v>-8</v>
      </c>
      <c r="R1481" s="16">
        <v>-1718.5</v>
      </c>
    </row>
    <row r="1482" spans="1:18" x14ac:dyDescent="0.25">
      <c r="A1482" s="13">
        <v>651664484</v>
      </c>
      <c r="B1482" s="14" t="s">
        <v>79</v>
      </c>
      <c r="C1482" s="14" t="s">
        <v>168</v>
      </c>
      <c r="D1482" s="14" t="s">
        <v>169</v>
      </c>
      <c r="E1482" s="14" t="s">
        <v>170</v>
      </c>
      <c r="F1482" s="14" t="s">
        <v>551</v>
      </c>
      <c r="G1482" s="15">
        <v>39995</v>
      </c>
      <c r="H1482" s="15">
        <v>40026</v>
      </c>
      <c r="I1482" s="14" t="s">
        <v>91</v>
      </c>
      <c r="J1482" s="14" t="s">
        <v>688</v>
      </c>
      <c r="K1482" s="14" t="s">
        <v>689</v>
      </c>
      <c r="L1482" s="14" t="s">
        <v>174</v>
      </c>
      <c r="M1482" s="14" t="s">
        <v>175</v>
      </c>
      <c r="N1482" s="14" t="s">
        <v>176</v>
      </c>
      <c r="O1482" s="15">
        <v>41974</v>
      </c>
      <c r="P1482" s="13">
        <v>201412</v>
      </c>
      <c r="Q1482" s="13">
        <v>-1</v>
      </c>
      <c r="R1482" s="16">
        <v>-2340.09</v>
      </c>
    </row>
    <row r="1483" spans="1:18" x14ac:dyDescent="0.25">
      <c r="A1483" s="13">
        <v>651664946</v>
      </c>
      <c r="B1483" s="14" t="s">
        <v>79</v>
      </c>
      <c r="C1483" s="14" t="s">
        <v>168</v>
      </c>
      <c r="D1483" s="14" t="s">
        <v>169</v>
      </c>
      <c r="E1483" s="14" t="s">
        <v>170</v>
      </c>
      <c r="F1483" s="14" t="s">
        <v>551</v>
      </c>
      <c r="G1483" s="15">
        <v>40026</v>
      </c>
      <c r="H1483" s="15">
        <v>40057</v>
      </c>
      <c r="I1483" s="14" t="s">
        <v>91</v>
      </c>
      <c r="J1483" s="14" t="s">
        <v>688</v>
      </c>
      <c r="K1483" s="14" t="s">
        <v>689</v>
      </c>
      <c r="L1483" s="14" t="s">
        <v>174</v>
      </c>
      <c r="M1483" s="14" t="s">
        <v>175</v>
      </c>
      <c r="N1483" s="14" t="s">
        <v>176</v>
      </c>
      <c r="O1483" s="15">
        <v>41974</v>
      </c>
      <c r="P1483" s="13">
        <v>201412</v>
      </c>
      <c r="Q1483" s="13">
        <v>0</v>
      </c>
      <c r="R1483" s="16">
        <v>-1505</v>
      </c>
    </row>
    <row r="1484" spans="1:18" x14ac:dyDescent="0.25">
      <c r="A1484" s="13">
        <v>651665349</v>
      </c>
      <c r="B1484" s="14" t="s">
        <v>79</v>
      </c>
      <c r="C1484" s="14" t="s">
        <v>168</v>
      </c>
      <c r="D1484" s="14" t="s">
        <v>169</v>
      </c>
      <c r="E1484" s="14" t="s">
        <v>170</v>
      </c>
      <c r="F1484" s="14" t="s">
        <v>551</v>
      </c>
      <c r="G1484" s="15">
        <v>40057</v>
      </c>
      <c r="H1484" s="15">
        <v>40087</v>
      </c>
      <c r="I1484" s="14" t="s">
        <v>91</v>
      </c>
      <c r="J1484" s="14" t="s">
        <v>688</v>
      </c>
      <c r="K1484" s="14" t="s">
        <v>689</v>
      </c>
      <c r="L1484" s="14" t="s">
        <v>174</v>
      </c>
      <c r="M1484" s="14" t="s">
        <v>175</v>
      </c>
      <c r="N1484" s="14" t="s">
        <v>176</v>
      </c>
      <c r="O1484" s="15">
        <v>41974</v>
      </c>
      <c r="P1484" s="13">
        <v>201412</v>
      </c>
      <c r="Q1484" s="13">
        <v>-13</v>
      </c>
      <c r="R1484" s="16">
        <v>-8690.91</v>
      </c>
    </row>
    <row r="1485" spans="1:18" x14ac:dyDescent="0.25">
      <c r="A1485" s="13">
        <v>651665848</v>
      </c>
      <c r="B1485" s="14" t="s">
        <v>79</v>
      </c>
      <c r="C1485" s="14" t="s">
        <v>168</v>
      </c>
      <c r="D1485" s="14" t="s">
        <v>169</v>
      </c>
      <c r="E1485" s="14" t="s">
        <v>170</v>
      </c>
      <c r="F1485" s="14" t="s">
        <v>551</v>
      </c>
      <c r="G1485" s="15">
        <v>40087</v>
      </c>
      <c r="H1485" s="15">
        <v>40118</v>
      </c>
      <c r="I1485" s="14" t="s">
        <v>91</v>
      </c>
      <c r="J1485" s="14" t="s">
        <v>688</v>
      </c>
      <c r="K1485" s="14" t="s">
        <v>689</v>
      </c>
      <c r="L1485" s="14" t="s">
        <v>174</v>
      </c>
      <c r="M1485" s="14" t="s">
        <v>175</v>
      </c>
      <c r="N1485" s="14" t="s">
        <v>176</v>
      </c>
      <c r="O1485" s="15">
        <v>41974</v>
      </c>
      <c r="P1485" s="13">
        <v>201412</v>
      </c>
      <c r="Q1485" s="13">
        <v>-8</v>
      </c>
      <c r="R1485" s="16">
        <v>-8998.6</v>
      </c>
    </row>
    <row r="1486" spans="1:18" x14ac:dyDescent="0.25">
      <c r="A1486" s="13">
        <v>651855988</v>
      </c>
      <c r="B1486" s="14" t="s">
        <v>79</v>
      </c>
      <c r="C1486" s="14" t="s">
        <v>426</v>
      </c>
      <c r="D1486" s="14" t="s">
        <v>169</v>
      </c>
      <c r="E1486" s="14" t="s">
        <v>170</v>
      </c>
      <c r="F1486" s="14" t="s">
        <v>658</v>
      </c>
      <c r="G1486" s="15">
        <v>41548</v>
      </c>
      <c r="H1486" s="15">
        <v>41548</v>
      </c>
      <c r="I1486" s="14" t="s">
        <v>99</v>
      </c>
      <c r="J1486" s="14" t="s">
        <v>172</v>
      </c>
      <c r="K1486" s="14" t="s">
        <v>572</v>
      </c>
      <c r="L1486" s="14" t="s">
        <v>174</v>
      </c>
      <c r="M1486" s="14" t="s">
        <v>175</v>
      </c>
      <c r="N1486" s="14" t="s">
        <v>176</v>
      </c>
      <c r="O1486" s="15">
        <v>41974</v>
      </c>
      <c r="P1486" s="13">
        <v>201412</v>
      </c>
      <c r="Q1486" s="13">
        <v>0</v>
      </c>
      <c r="R1486" s="16">
        <v>77086.84</v>
      </c>
    </row>
    <row r="1487" spans="1:18" x14ac:dyDescent="0.25">
      <c r="A1487" s="13">
        <v>651886425</v>
      </c>
      <c r="B1487" s="14" t="s">
        <v>79</v>
      </c>
      <c r="C1487" s="14" t="s">
        <v>426</v>
      </c>
      <c r="D1487" s="14" t="s">
        <v>169</v>
      </c>
      <c r="E1487" s="14" t="s">
        <v>170</v>
      </c>
      <c r="F1487" s="14" t="s">
        <v>665</v>
      </c>
      <c r="G1487" s="15">
        <v>40695</v>
      </c>
      <c r="H1487" s="15">
        <v>41275</v>
      </c>
      <c r="I1487" s="14" t="s">
        <v>99</v>
      </c>
      <c r="J1487" s="14" t="s">
        <v>172</v>
      </c>
      <c r="K1487" s="14" t="s">
        <v>572</v>
      </c>
      <c r="L1487" s="14" t="s">
        <v>174</v>
      </c>
      <c r="M1487" s="14" t="s">
        <v>175</v>
      </c>
      <c r="N1487" s="14" t="s">
        <v>176</v>
      </c>
      <c r="O1487" s="15">
        <v>41974</v>
      </c>
      <c r="P1487" s="13">
        <v>201412</v>
      </c>
      <c r="Q1487" s="13">
        <v>-1</v>
      </c>
      <c r="R1487" s="16">
        <v>-10612</v>
      </c>
    </row>
    <row r="1488" spans="1:18" x14ac:dyDescent="0.25">
      <c r="A1488" s="13">
        <v>651886431</v>
      </c>
      <c r="B1488" s="14" t="s">
        <v>79</v>
      </c>
      <c r="C1488" s="14" t="s">
        <v>426</v>
      </c>
      <c r="D1488" s="14" t="s">
        <v>169</v>
      </c>
      <c r="E1488" s="14" t="s">
        <v>170</v>
      </c>
      <c r="F1488" s="14" t="s">
        <v>665</v>
      </c>
      <c r="G1488" s="15">
        <v>40695</v>
      </c>
      <c r="H1488" s="15">
        <v>41275</v>
      </c>
      <c r="I1488" s="14" t="s">
        <v>99</v>
      </c>
      <c r="J1488" s="14" t="s">
        <v>172</v>
      </c>
      <c r="K1488" s="14" t="s">
        <v>572</v>
      </c>
      <c r="L1488" s="14" t="s">
        <v>174</v>
      </c>
      <c r="M1488" s="14" t="s">
        <v>175</v>
      </c>
      <c r="N1488" s="14" t="s">
        <v>176</v>
      </c>
      <c r="O1488" s="15">
        <v>41974</v>
      </c>
      <c r="P1488" s="13">
        <v>201412</v>
      </c>
      <c r="Q1488" s="13">
        <v>-1</v>
      </c>
      <c r="R1488" s="16">
        <v>-10558.94</v>
      </c>
    </row>
    <row r="1489" spans="1:18" x14ac:dyDescent="0.25">
      <c r="A1489" s="13">
        <v>651956202</v>
      </c>
      <c r="B1489" s="14" t="s">
        <v>79</v>
      </c>
      <c r="C1489" s="14" t="s">
        <v>426</v>
      </c>
      <c r="D1489" s="14" t="s">
        <v>169</v>
      </c>
      <c r="E1489" s="14" t="s">
        <v>170</v>
      </c>
      <c r="F1489" s="14" t="s">
        <v>652</v>
      </c>
      <c r="G1489" s="15">
        <v>40269</v>
      </c>
      <c r="H1489" s="15">
        <v>40513</v>
      </c>
      <c r="I1489" s="14" t="s">
        <v>111</v>
      </c>
      <c r="J1489" s="14" t="s">
        <v>182</v>
      </c>
      <c r="K1489" s="14" t="s">
        <v>654</v>
      </c>
      <c r="L1489" s="14" t="s">
        <v>174</v>
      </c>
      <c r="M1489" s="14" t="s">
        <v>175</v>
      </c>
      <c r="N1489" s="14" t="s">
        <v>176</v>
      </c>
      <c r="O1489" s="15">
        <v>41974</v>
      </c>
      <c r="P1489" s="13">
        <v>201412</v>
      </c>
      <c r="Q1489" s="13">
        <v>-1</v>
      </c>
      <c r="R1489" s="16">
        <v>-30433.45</v>
      </c>
    </row>
    <row r="1490" spans="1:18" x14ac:dyDescent="0.25">
      <c r="A1490" s="13">
        <v>651956751</v>
      </c>
      <c r="B1490" s="14" t="s">
        <v>32</v>
      </c>
      <c r="C1490" s="14" t="s">
        <v>180</v>
      </c>
      <c r="D1490" s="14" t="s">
        <v>169</v>
      </c>
      <c r="E1490" s="14" t="s">
        <v>170</v>
      </c>
      <c r="F1490" s="14" t="s">
        <v>665</v>
      </c>
      <c r="G1490" s="15">
        <v>40575</v>
      </c>
      <c r="H1490" s="15">
        <v>40575</v>
      </c>
      <c r="I1490" s="14" t="s">
        <v>50</v>
      </c>
      <c r="J1490" s="14" t="s">
        <v>182</v>
      </c>
      <c r="K1490" s="14" t="s">
        <v>335</v>
      </c>
      <c r="L1490" s="14" t="s">
        <v>174</v>
      </c>
      <c r="M1490" s="14" t="s">
        <v>175</v>
      </c>
      <c r="N1490" s="14" t="s">
        <v>176</v>
      </c>
      <c r="O1490" s="15">
        <v>41974</v>
      </c>
      <c r="P1490" s="13">
        <v>201412</v>
      </c>
      <c r="Q1490" s="13">
        <v>-1</v>
      </c>
      <c r="R1490" s="16">
        <v>-21561.279999999999</v>
      </c>
    </row>
    <row r="1491" spans="1:18" x14ac:dyDescent="0.25">
      <c r="A1491" s="13">
        <v>651956813</v>
      </c>
      <c r="B1491" s="14" t="s">
        <v>79</v>
      </c>
      <c r="C1491" s="14" t="s">
        <v>426</v>
      </c>
      <c r="D1491" s="14" t="s">
        <v>169</v>
      </c>
      <c r="E1491" s="14" t="s">
        <v>170</v>
      </c>
      <c r="F1491" s="14" t="s">
        <v>665</v>
      </c>
      <c r="G1491" s="15">
        <v>40695</v>
      </c>
      <c r="H1491" s="15">
        <v>41275</v>
      </c>
      <c r="I1491" s="14" t="s">
        <v>99</v>
      </c>
      <c r="J1491" s="14" t="s">
        <v>172</v>
      </c>
      <c r="K1491" s="14" t="s">
        <v>572</v>
      </c>
      <c r="L1491" s="14" t="s">
        <v>174</v>
      </c>
      <c r="M1491" s="14" t="s">
        <v>175</v>
      </c>
      <c r="N1491" s="14" t="s">
        <v>176</v>
      </c>
      <c r="O1491" s="15">
        <v>41974</v>
      </c>
      <c r="P1491" s="13">
        <v>201412</v>
      </c>
      <c r="Q1491" s="13">
        <v>-1</v>
      </c>
      <c r="R1491" s="16">
        <v>-10612</v>
      </c>
    </row>
    <row r="1492" spans="1:18" x14ac:dyDescent="0.25">
      <c r="A1492" s="13">
        <v>651957143</v>
      </c>
      <c r="B1492" s="14" t="s">
        <v>32</v>
      </c>
      <c r="C1492" s="14" t="s">
        <v>180</v>
      </c>
      <c r="D1492" s="14" t="s">
        <v>169</v>
      </c>
      <c r="E1492" s="14" t="s">
        <v>170</v>
      </c>
      <c r="F1492" s="14" t="s">
        <v>665</v>
      </c>
      <c r="G1492" s="15">
        <v>40544</v>
      </c>
      <c r="H1492" s="15">
        <v>40544</v>
      </c>
      <c r="I1492" s="14" t="s">
        <v>57</v>
      </c>
      <c r="J1492" s="14" t="s">
        <v>481</v>
      </c>
      <c r="K1492" s="14" t="s">
        <v>507</v>
      </c>
      <c r="L1492" s="14" t="s">
        <v>174</v>
      </c>
      <c r="M1492" s="14" t="s">
        <v>175</v>
      </c>
      <c r="N1492" s="14" t="s">
        <v>176</v>
      </c>
      <c r="O1492" s="15">
        <v>41974</v>
      </c>
      <c r="P1492" s="13">
        <v>201412</v>
      </c>
      <c r="Q1492" s="13">
        <v>-1</v>
      </c>
      <c r="R1492" s="16">
        <v>-5934.69</v>
      </c>
    </row>
    <row r="1493" spans="1:18" x14ac:dyDescent="0.25">
      <c r="A1493" s="13">
        <v>652020126</v>
      </c>
      <c r="B1493" s="14" t="s">
        <v>79</v>
      </c>
      <c r="C1493" s="14" t="s">
        <v>168</v>
      </c>
      <c r="D1493" s="14" t="s">
        <v>169</v>
      </c>
      <c r="E1493" s="14" t="s">
        <v>170</v>
      </c>
      <c r="F1493" s="14" t="s">
        <v>665</v>
      </c>
      <c r="G1493" s="15">
        <v>40817</v>
      </c>
      <c r="H1493" s="15">
        <v>40544</v>
      </c>
      <c r="I1493" s="14" t="s">
        <v>111</v>
      </c>
      <c r="J1493" s="14" t="s">
        <v>182</v>
      </c>
      <c r="K1493" s="14" t="s">
        <v>633</v>
      </c>
      <c r="L1493" s="14" t="s">
        <v>174</v>
      </c>
      <c r="M1493" s="14" t="s">
        <v>175</v>
      </c>
      <c r="N1493" s="14" t="s">
        <v>176</v>
      </c>
      <c r="O1493" s="15">
        <v>41974</v>
      </c>
      <c r="P1493" s="13">
        <v>201412</v>
      </c>
      <c r="Q1493" s="13">
        <v>-1</v>
      </c>
      <c r="R1493" s="16">
        <v>-97067.32</v>
      </c>
    </row>
    <row r="1494" spans="1:18" x14ac:dyDescent="0.25">
      <c r="A1494" s="13">
        <v>652020750</v>
      </c>
      <c r="B1494" s="14" t="s">
        <v>32</v>
      </c>
      <c r="C1494" s="14" t="s">
        <v>180</v>
      </c>
      <c r="D1494" s="14" t="s">
        <v>169</v>
      </c>
      <c r="E1494" s="14" t="s">
        <v>170</v>
      </c>
      <c r="F1494" s="14" t="s">
        <v>665</v>
      </c>
      <c r="G1494" s="15">
        <v>40756</v>
      </c>
      <c r="H1494" s="15">
        <v>41091</v>
      </c>
      <c r="I1494" s="14" t="s">
        <v>50</v>
      </c>
      <c r="J1494" s="14" t="s">
        <v>182</v>
      </c>
      <c r="K1494" s="14" t="s">
        <v>335</v>
      </c>
      <c r="L1494" s="14" t="s">
        <v>174</v>
      </c>
      <c r="M1494" s="14" t="s">
        <v>175</v>
      </c>
      <c r="N1494" s="14" t="s">
        <v>176</v>
      </c>
      <c r="O1494" s="15">
        <v>41974</v>
      </c>
      <c r="P1494" s="13">
        <v>201412</v>
      </c>
      <c r="Q1494" s="13">
        <v>-1</v>
      </c>
      <c r="R1494" s="16">
        <v>-313.13</v>
      </c>
    </row>
    <row r="1495" spans="1:18" x14ac:dyDescent="0.25">
      <c r="A1495" s="13">
        <v>652020754</v>
      </c>
      <c r="B1495" s="14" t="s">
        <v>32</v>
      </c>
      <c r="C1495" s="14" t="s">
        <v>180</v>
      </c>
      <c r="D1495" s="14" t="s">
        <v>169</v>
      </c>
      <c r="E1495" s="14" t="s">
        <v>170</v>
      </c>
      <c r="F1495" s="14" t="s">
        <v>665</v>
      </c>
      <c r="G1495" s="15">
        <v>40787</v>
      </c>
      <c r="H1495" s="15">
        <v>40848</v>
      </c>
      <c r="I1495" s="14" t="s">
        <v>57</v>
      </c>
      <c r="J1495" s="14" t="s">
        <v>481</v>
      </c>
      <c r="K1495" s="14" t="s">
        <v>507</v>
      </c>
      <c r="L1495" s="14" t="s">
        <v>174</v>
      </c>
      <c r="M1495" s="14" t="s">
        <v>175</v>
      </c>
      <c r="N1495" s="14" t="s">
        <v>176</v>
      </c>
      <c r="O1495" s="15">
        <v>41974</v>
      </c>
      <c r="P1495" s="13">
        <v>201412</v>
      </c>
      <c r="Q1495" s="13">
        <v>0</v>
      </c>
      <c r="R1495" s="16">
        <v>-115.1</v>
      </c>
    </row>
    <row r="1496" spans="1:18" x14ac:dyDescent="0.25">
      <c r="A1496" s="13">
        <v>652064307</v>
      </c>
      <c r="B1496" s="14" t="s">
        <v>79</v>
      </c>
      <c r="C1496" s="14" t="s">
        <v>426</v>
      </c>
      <c r="D1496" s="14" t="s">
        <v>169</v>
      </c>
      <c r="E1496" s="14" t="s">
        <v>170</v>
      </c>
      <c r="F1496" s="14" t="s">
        <v>658</v>
      </c>
      <c r="G1496" s="15">
        <v>41548</v>
      </c>
      <c r="H1496" s="15">
        <v>41548</v>
      </c>
      <c r="I1496" s="14" t="s">
        <v>111</v>
      </c>
      <c r="J1496" s="14" t="s">
        <v>182</v>
      </c>
      <c r="K1496" s="14" t="s">
        <v>695</v>
      </c>
      <c r="L1496" s="14" t="s">
        <v>174</v>
      </c>
      <c r="M1496" s="14" t="s">
        <v>175</v>
      </c>
      <c r="N1496" s="14" t="s">
        <v>176</v>
      </c>
      <c r="O1496" s="15">
        <v>41974</v>
      </c>
      <c r="P1496" s="13">
        <v>201412</v>
      </c>
      <c r="Q1496" s="13">
        <v>-1</v>
      </c>
      <c r="R1496" s="16">
        <v>-17500</v>
      </c>
    </row>
    <row r="1497" spans="1:18" x14ac:dyDescent="0.25">
      <c r="A1497" s="13">
        <v>652064310</v>
      </c>
      <c r="B1497" s="14" t="s">
        <v>79</v>
      </c>
      <c r="C1497" s="14" t="s">
        <v>426</v>
      </c>
      <c r="D1497" s="14" t="s">
        <v>169</v>
      </c>
      <c r="E1497" s="14" t="s">
        <v>170</v>
      </c>
      <c r="F1497" s="14" t="s">
        <v>658</v>
      </c>
      <c r="G1497" s="15">
        <v>41548</v>
      </c>
      <c r="H1497" s="15">
        <v>41548</v>
      </c>
      <c r="I1497" s="14" t="s">
        <v>111</v>
      </c>
      <c r="J1497" s="14" t="s">
        <v>182</v>
      </c>
      <c r="K1497" s="14" t="s">
        <v>695</v>
      </c>
      <c r="L1497" s="14" t="s">
        <v>174</v>
      </c>
      <c r="M1497" s="14" t="s">
        <v>175</v>
      </c>
      <c r="N1497" s="14" t="s">
        <v>176</v>
      </c>
      <c r="O1497" s="15">
        <v>41974</v>
      </c>
      <c r="P1497" s="13">
        <v>201412</v>
      </c>
      <c r="Q1497" s="13">
        <v>-1</v>
      </c>
      <c r="R1497" s="16">
        <v>-17500</v>
      </c>
    </row>
    <row r="1498" spans="1:18" x14ac:dyDescent="0.25">
      <c r="A1498" s="13">
        <v>652157897</v>
      </c>
      <c r="B1498" s="14" t="s">
        <v>79</v>
      </c>
      <c r="C1498" s="14" t="s">
        <v>168</v>
      </c>
      <c r="D1498" s="14" t="s">
        <v>169</v>
      </c>
      <c r="E1498" s="14" t="s">
        <v>170</v>
      </c>
      <c r="F1498" s="14" t="s">
        <v>658</v>
      </c>
      <c r="G1498" s="15">
        <v>41548</v>
      </c>
      <c r="H1498" s="15">
        <v>41548</v>
      </c>
      <c r="I1498" s="14" t="s">
        <v>91</v>
      </c>
      <c r="J1498" s="14" t="s">
        <v>688</v>
      </c>
      <c r="K1498" s="14" t="s">
        <v>689</v>
      </c>
      <c r="L1498" s="14" t="s">
        <v>174</v>
      </c>
      <c r="M1498" s="14" t="s">
        <v>175</v>
      </c>
      <c r="N1498" s="14" t="s">
        <v>176</v>
      </c>
      <c r="O1498" s="15">
        <v>41974</v>
      </c>
      <c r="P1498" s="13">
        <v>201412</v>
      </c>
      <c r="Q1498" s="13">
        <v>0</v>
      </c>
      <c r="R1498" s="16">
        <v>-11344.3</v>
      </c>
    </row>
    <row r="1499" spans="1:18" x14ac:dyDescent="0.25">
      <c r="A1499" s="13">
        <v>652158091</v>
      </c>
      <c r="B1499" s="14" t="s">
        <v>79</v>
      </c>
      <c r="C1499" s="14" t="s">
        <v>168</v>
      </c>
      <c r="D1499" s="14" t="s">
        <v>169</v>
      </c>
      <c r="E1499" s="14" t="s">
        <v>170</v>
      </c>
      <c r="F1499" s="14" t="s">
        <v>658</v>
      </c>
      <c r="G1499" s="15">
        <v>41548</v>
      </c>
      <c r="H1499" s="15">
        <v>41548</v>
      </c>
      <c r="I1499" s="14" t="s">
        <v>91</v>
      </c>
      <c r="J1499" s="14" t="s">
        <v>688</v>
      </c>
      <c r="K1499" s="14" t="s">
        <v>689</v>
      </c>
      <c r="L1499" s="14" t="s">
        <v>174</v>
      </c>
      <c r="M1499" s="14" t="s">
        <v>175</v>
      </c>
      <c r="N1499" s="14" t="s">
        <v>176</v>
      </c>
      <c r="O1499" s="15">
        <v>41974</v>
      </c>
      <c r="P1499" s="13">
        <v>201412</v>
      </c>
      <c r="Q1499" s="13">
        <v>0</v>
      </c>
      <c r="R1499" s="16">
        <v>-2604.58</v>
      </c>
    </row>
    <row r="1500" spans="1:18" x14ac:dyDescent="0.25">
      <c r="A1500" s="13">
        <v>652578894</v>
      </c>
      <c r="B1500" s="14" t="s">
        <v>79</v>
      </c>
      <c r="C1500" s="14" t="s">
        <v>426</v>
      </c>
      <c r="D1500" s="14" t="s">
        <v>169</v>
      </c>
      <c r="E1500" s="14" t="s">
        <v>170</v>
      </c>
      <c r="F1500" s="14" t="s">
        <v>656</v>
      </c>
      <c r="G1500" s="15">
        <v>41214</v>
      </c>
      <c r="H1500" s="15">
        <v>41214</v>
      </c>
      <c r="I1500" s="14" t="s">
        <v>111</v>
      </c>
      <c r="J1500" s="14" t="s">
        <v>182</v>
      </c>
      <c r="K1500" s="14" t="s">
        <v>664</v>
      </c>
      <c r="L1500" s="14" t="s">
        <v>174</v>
      </c>
      <c r="M1500" s="14" t="s">
        <v>175</v>
      </c>
      <c r="N1500" s="14" t="s">
        <v>176</v>
      </c>
      <c r="O1500" s="15">
        <v>41974</v>
      </c>
      <c r="P1500" s="13">
        <v>201412</v>
      </c>
      <c r="Q1500" s="13">
        <v>-1</v>
      </c>
      <c r="R1500" s="16">
        <v>-180737.97</v>
      </c>
    </row>
    <row r="1501" spans="1:18" x14ac:dyDescent="0.25">
      <c r="A1501" s="13">
        <v>652578898</v>
      </c>
      <c r="B1501" s="14" t="s">
        <v>79</v>
      </c>
      <c r="C1501" s="14" t="s">
        <v>168</v>
      </c>
      <c r="D1501" s="14" t="s">
        <v>169</v>
      </c>
      <c r="E1501" s="14" t="s">
        <v>170</v>
      </c>
      <c r="F1501" s="14" t="s">
        <v>656</v>
      </c>
      <c r="G1501" s="15">
        <v>40909</v>
      </c>
      <c r="H1501" s="15">
        <v>40909</v>
      </c>
      <c r="I1501" s="14" t="s">
        <v>111</v>
      </c>
      <c r="J1501" s="14" t="s">
        <v>182</v>
      </c>
      <c r="K1501" s="14" t="s">
        <v>633</v>
      </c>
      <c r="L1501" s="14" t="s">
        <v>174</v>
      </c>
      <c r="M1501" s="14" t="s">
        <v>175</v>
      </c>
      <c r="N1501" s="14" t="s">
        <v>176</v>
      </c>
      <c r="O1501" s="15">
        <v>41974</v>
      </c>
      <c r="P1501" s="13">
        <v>201412</v>
      </c>
      <c r="Q1501" s="13">
        <v>-1</v>
      </c>
      <c r="R1501" s="16">
        <v>-55663.55</v>
      </c>
    </row>
    <row r="1502" spans="1:18" x14ac:dyDescent="0.25">
      <c r="A1502" s="13">
        <v>652578934</v>
      </c>
      <c r="B1502" s="14" t="s">
        <v>79</v>
      </c>
      <c r="C1502" s="14" t="s">
        <v>426</v>
      </c>
      <c r="D1502" s="14" t="s">
        <v>169</v>
      </c>
      <c r="E1502" s="14" t="s">
        <v>170</v>
      </c>
      <c r="F1502" s="14" t="s">
        <v>665</v>
      </c>
      <c r="G1502" s="15">
        <v>40787</v>
      </c>
      <c r="H1502" s="15">
        <v>41091</v>
      </c>
      <c r="I1502" s="14" t="s">
        <v>111</v>
      </c>
      <c r="J1502" s="14" t="s">
        <v>182</v>
      </c>
      <c r="K1502" s="14" t="s">
        <v>335</v>
      </c>
      <c r="L1502" s="14" t="s">
        <v>174</v>
      </c>
      <c r="M1502" s="14" t="s">
        <v>175</v>
      </c>
      <c r="N1502" s="14" t="s">
        <v>176</v>
      </c>
      <c r="O1502" s="15">
        <v>41974</v>
      </c>
      <c r="P1502" s="13">
        <v>201412</v>
      </c>
      <c r="Q1502" s="13">
        <v>-1</v>
      </c>
      <c r="R1502" s="16">
        <v>-7762.45</v>
      </c>
    </row>
    <row r="1503" spans="1:18" x14ac:dyDescent="0.25">
      <c r="A1503" s="13">
        <v>652597123</v>
      </c>
      <c r="B1503" s="14" t="s">
        <v>79</v>
      </c>
      <c r="C1503" s="14" t="s">
        <v>426</v>
      </c>
      <c r="D1503" s="14" t="s">
        <v>169</v>
      </c>
      <c r="E1503" s="14" t="s">
        <v>170</v>
      </c>
      <c r="F1503" s="14" t="s">
        <v>656</v>
      </c>
      <c r="G1503" s="15">
        <v>41122</v>
      </c>
      <c r="H1503" s="15">
        <v>41122</v>
      </c>
      <c r="I1503" s="14" t="s">
        <v>111</v>
      </c>
      <c r="J1503" s="14" t="s">
        <v>182</v>
      </c>
      <c r="K1503" s="14" t="s">
        <v>570</v>
      </c>
      <c r="L1503" s="14" t="s">
        <v>174</v>
      </c>
      <c r="M1503" s="14" t="s">
        <v>175</v>
      </c>
      <c r="N1503" s="14" t="s">
        <v>176</v>
      </c>
      <c r="O1503" s="15">
        <v>41974</v>
      </c>
      <c r="P1503" s="13">
        <v>201412</v>
      </c>
      <c r="Q1503" s="13">
        <v>-1</v>
      </c>
      <c r="R1503" s="16">
        <v>-270997.83</v>
      </c>
    </row>
    <row r="1504" spans="1:18" x14ac:dyDescent="0.25">
      <c r="A1504" s="13">
        <v>652624286</v>
      </c>
      <c r="B1504" s="14" t="s">
        <v>79</v>
      </c>
      <c r="C1504" s="14" t="s">
        <v>426</v>
      </c>
      <c r="D1504" s="14" t="s">
        <v>169</v>
      </c>
      <c r="E1504" s="14" t="s">
        <v>170</v>
      </c>
      <c r="F1504" s="14" t="s">
        <v>656</v>
      </c>
      <c r="G1504" s="15">
        <v>41183</v>
      </c>
      <c r="H1504" s="15">
        <v>41183</v>
      </c>
      <c r="I1504" s="14" t="s">
        <v>111</v>
      </c>
      <c r="J1504" s="14" t="s">
        <v>182</v>
      </c>
      <c r="K1504" s="14" t="s">
        <v>592</v>
      </c>
      <c r="L1504" s="14" t="s">
        <v>174</v>
      </c>
      <c r="M1504" s="14" t="s">
        <v>175</v>
      </c>
      <c r="N1504" s="14" t="s">
        <v>176</v>
      </c>
      <c r="O1504" s="15">
        <v>41974</v>
      </c>
      <c r="P1504" s="13">
        <v>201412</v>
      </c>
      <c r="Q1504" s="13">
        <v>-1</v>
      </c>
      <c r="R1504" s="16">
        <v>-92689.7</v>
      </c>
    </row>
    <row r="1505" spans="1:18" x14ac:dyDescent="0.25">
      <c r="A1505" s="13">
        <v>652624290</v>
      </c>
      <c r="B1505" s="14" t="s">
        <v>79</v>
      </c>
      <c r="C1505" s="14" t="s">
        <v>426</v>
      </c>
      <c r="D1505" s="14" t="s">
        <v>169</v>
      </c>
      <c r="E1505" s="14" t="s">
        <v>170</v>
      </c>
      <c r="F1505" s="14" t="s">
        <v>656</v>
      </c>
      <c r="G1505" s="15">
        <v>41122</v>
      </c>
      <c r="H1505" s="15">
        <v>41122</v>
      </c>
      <c r="I1505" s="14" t="s">
        <v>111</v>
      </c>
      <c r="J1505" s="14" t="s">
        <v>182</v>
      </c>
      <c r="K1505" s="14" t="s">
        <v>645</v>
      </c>
      <c r="L1505" s="14" t="s">
        <v>174</v>
      </c>
      <c r="M1505" s="14" t="s">
        <v>175</v>
      </c>
      <c r="N1505" s="14" t="s">
        <v>176</v>
      </c>
      <c r="O1505" s="15">
        <v>41974</v>
      </c>
      <c r="P1505" s="13">
        <v>201412</v>
      </c>
      <c r="Q1505" s="13">
        <v>-1</v>
      </c>
      <c r="R1505" s="16">
        <v>-81876.73</v>
      </c>
    </row>
    <row r="1506" spans="1:18" x14ac:dyDescent="0.25">
      <c r="A1506" s="13">
        <v>652624294</v>
      </c>
      <c r="B1506" s="14" t="s">
        <v>79</v>
      </c>
      <c r="C1506" s="14" t="s">
        <v>426</v>
      </c>
      <c r="D1506" s="14" t="s">
        <v>169</v>
      </c>
      <c r="E1506" s="14" t="s">
        <v>170</v>
      </c>
      <c r="F1506" s="14" t="s">
        <v>656</v>
      </c>
      <c r="G1506" s="15">
        <v>41091</v>
      </c>
      <c r="H1506" s="15">
        <v>41091</v>
      </c>
      <c r="I1506" s="14" t="s">
        <v>111</v>
      </c>
      <c r="J1506" s="14" t="s">
        <v>182</v>
      </c>
      <c r="K1506" s="14" t="s">
        <v>647</v>
      </c>
      <c r="L1506" s="14" t="s">
        <v>174</v>
      </c>
      <c r="M1506" s="14" t="s">
        <v>175</v>
      </c>
      <c r="N1506" s="14" t="s">
        <v>176</v>
      </c>
      <c r="O1506" s="15">
        <v>41974</v>
      </c>
      <c r="P1506" s="13">
        <v>201412</v>
      </c>
      <c r="Q1506" s="13">
        <v>-1</v>
      </c>
      <c r="R1506" s="16">
        <v>-33660.519999999997</v>
      </c>
    </row>
    <row r="1507" spans="1:18" x14ac:dyDescent="0.25">
      <c r="A1507" s="13">
        <v>652624666</v>
      </c>
      <c r="B1507" s="14" t="s">
        <v>79</v>
      </c>
      <c r="C1507" s="14" t="s">
        <v>426</v>
      </c>
      <c r="D1507" s="14" t="s">
        <v>169</v>
      </c>
      <c r="E1507" s="14" t="s">
        <v>170</v>
      </c>
      <c r="F1507" s="14" t="s">
        <v>656</v>
      </c>
      <c r="G1507" s="15">
        <v>41214</v>
      </c>
      <c r="H1507" s="15">
        <v>41214</v>
      </c>
      <c r="I1507" s="14" t="s">
        <v>111</v>
      </c>
      <c r="J1507" s="14" t="s">
        <v>182</v>
      </c>
      <c r="K1507" s="14" t="s">
        <v>574</v>
      </c>
      <c r="L1507" s="14" t="s">
        <v>174</v>
      </c>
      <c r="M1507" s="14" t="s">
        <v>175</v>
      </c>
      <c r="N1507" s="14" t="s">
        <v>176</v>
      </c>
      <c r="O1507" s="15">
        <v>41974</v>
      </c>
      <c r="P1507" s="13">
        <v>201412</v>
      </c>
      <c r="Q1507" s="13">
        <v>-1</v>
      </c>
      <c r="R1507" s="16">
        <v>-158030.42000000001</v>
      </c>
    </row>
    <row r="1508" spans="1:18" x14ac:dyDescent="0.25">
      <c r="A1508" s="13">
        <v>652624670</v>
      </c>
      <c r="B1508" s="14" t="s">
        <v>79</v>
      </c>
      <c r="C1508" s="14" t="s">
        <v>426</v>
      </c>
      <c r="D1508" s="14" t="s">
        <v>169</v>
      </c>
      <c r="E1508" s="14" t="s">
        <v>170</v>
      </c>
      <c r="F1508" s="14" t="s">
        <v>656</v>
      </c>
      <c r="G1508" s="15">
        <v>41214</v>
      </c>
      <c r="H1508" s="15">
        <v>41214</v>
      </c>
      <c r="I1508" s="14" t="s">
        <v>111</v>
      </c>
      <c r="J1508" s="14" t="s">
        <v>182</v>
      </c>
      <c r="K1508" s="14" t="s">
        <v>574</v>
      </c>
      <c r="L1508" s="14" t="s">
        <v>174</v>
      </c>
      <c r="M1508" s="14" t="s">
        <v>175</v>
      </c>
      <c r="N1508" s="14" t="s">
        <v>176</v>
      </c>
      <c r="O1508" s="15">
        <v>41974</v>
      </c>
      <c r="P1508" s="13">
        <v>201412</v>
      </c>
      <c r="Q1508" s="13">
        <v>-1</v>
      </c>
      <c r="R1508" s="16">
        <v>-132778.4</v>
      </c>
    </row>
    <row r="1509" spans="1:18" x14ac:dyDescent="0.25">
      <c r="A1509" s="13">
        <v>653224005</v>
      </c>
      <c r="B1509" s="14" t="s">
        <v>79</v>
      </c>
      <c r="C1509" s="14" t="s">
        <v>168</v>
      </c>
      <c r="D1509" s="14" t="s">
        <v>169</v>
      </c>
      <c r="E1509" s="14" t="s">
        <v>170</v>
      </c>
      <c r="F1509" s="14" t="s">
        <v>658</v>
      </c>
      <c r="G1509" s="15">
        <v>41579</v>
      </c>
      <c r="H1509" s="15">
        <v>41579</v>
      </c>
      <c r="I1509" s="14" t="s">
        <v>91</v>
      </c>
      <c r="J1509" s="14" t="s">
        <v>688</v>
      </c>
      <c r="K1509" s="14" t="s">
        <v>689</v>
      </c>
      <c r="L1509" s="14" t="s">
        <v>174</v>
      </c>
      <c r="M1509" s="14" t="s">
        <v>175</v>
      </c>
      <c r="N1509" s="14" t="s">
        <v>176</v>
      </c>
      <c r="O1509" s="15">
        <v>41974</v>
      </c>
      <c r="P1509" s="13">
        <v>201412</v>
      </c>
      <c r="Q1509" s="13">
        <v>0</v>
      </c>
      <c r="R1509" s="16">
        <v>-2245.7399999999998</v>
      </c>
    </row>
    <row r="1510" spans="1:18" x14ac:dyDescent="0.25">
      <c r="A1510" s="13">
        <v>653404703</v>
      </c>
      <c r="B1510" s="14" t="s">
        <v>32</v>
      </c>
      <c r="C1510" s="14" t="s">
        <v>180</v>
      </c>
      <c r="D1510" s="14" t="s">
        <v>169</v>
      </c>
      <c r="E1510" s="14" t="s">
        <v>170</v>
      </c>
      <c r="F1510" s="14" t="s">
        <v>658</v>
      </c>
      <c r="G1510" s="15">
        <v>41609</v>
      </c>
      <c r="H1510" s="15">
        <v>41609</v>
      </c>
      <c r="I1510" s="14" t="s">
        <v>50</v>
      </c>
      <c r="J1510" s="14" t="s">
        <v>182</v>
      </c>
      <c r="K1510" s="14" t="s">
        <v>574</v>
      </c>
      <c r="L1510" s="14" t="s">
        <v>174</v>
      </c>
      <c r="M1510" s="14" t="s">
        <v>175</v>
      </c>
      <c r="N1510" s="14" t="s">
        <v>176</v>
      </c>
      <c r="O1510" s="15">
        <v>41974</v>
      </c>
      <c r="P1510" s="13">
        <v>201412</v>
      </c>
      <c r="Q1510" s="13">
        <v>0</v>
      </c>
      <c r="R1510" s="16">
        <v>-392394.46</v>
      </c>
    </row>
    <row r="1511" spans="1:18" x14ac:dyDescent="0.25">
      <c r="A1511" s="13">
        <v>653404712</v>
      </c>
      <c r="B1511" s="14" t="s">
        <v>79</v>
      </c>
      <c r="C1511" s="14" t="s">
        <v>426</v>
      </c>
      <c r="D1511" s="14" t="s">
        <v>169</v>
      </c>
      <c r="E1511" s="14" t="s">
        <v>170</v>
      </c>
      <c r="F1511" s="14" t="s">
        <v>658</v>
      </c>
      <c r="G1511" s="15">
        <v>41609</v>
      </c>
      <c r="H1511" s="15">
        <v>41609</v>
      </c>
      <c r="I1511" s="14" t="s">
        <v>111</v>
      </c>
      <c r="J1511" s="14" t="s">
        <v>182</v>
      </c>
      <c r="K1511" s="14" t="s">
        <v>550</v>
      </c>
      <c r="L1511" s="14" t="s">
        <v>174</v>
      </c>
      <c r="M1511" s="14" t="s">
        <v>175</v>
      </c>
      <c r="N1511" s="14" t="s">
        <v>176</v>
      </c>
      <c r="O1511" s="15">
        <v>41974</v>
      </c>
      <c r="P1511" s="13">
        <v>201412</v>
      </c>
      <c r="Q1511" s="13">
        <v>-1</v>
      </c>
      <c r="R1511" s="16">
        <v>-127000</v>
      </c>
    </row>
    <row r="1512" spans="1:18" x14ac:dyDescent="0.25">
      <c r="A1512" s="13">
        <v>653538629</v>
      </c>
      <c r="B1512" s="14" t="s">
        <v>32</v>
      </c>
      <c r="C1512" s="14" t="s">
        <v>180</v>
      </c>
      <c r="D1512" s="14" t="s">
        <v>169</v>
      </c>
      <c r="E1512" s="14" t="s">
        <v>170</v>
      </c>
      <c r="F1512" s="14" t="s">
        <v>665</v>
      </c>
      <c r="G1512" s="15">
        <v>40787</v>
      </c>
      <c r="H1512" s="15">
        <v>40969</v>
      </c>
      <c r="I1512" s="14" t="s">
        <v>57</v>
      </c>
      <c r="J1512" s="14" t="s">
        <v>481</v>
      </c>
      <c r="K1512" s="14" t="s">
        <v>507</v>
      </c>
      <c r="L1512" s="14" t="s">
        <v>174</v>
      </c>
      <c r="M1512" s="14" t="s">
        <v>175</v>
      </c>
      <c r="N1512" s="14" t="s">
        <v>176</v>
      </c>
      <c r="O1512" s="15">
        <v>41974</v>
      </c>
      <c r="P1512" s="13">
        <v>201412</v>
      </c>
      <c r="Q1512" s="13">
        <v>-1</v>
      </c>
      <c r="R1512" s="16">
        <v>-6370.44</v>
      </c>
    </row>
    <row r="1513" spans="1:18" x14ac:dyDescent="0.25">
      <c r="A1513" s="13">
        <v>653592835</v>
      </c>
      <c r="B1513" s="14" t="s">
        <v>79</v>
      </c>
      <c r="C1513" s="14" t="s">
        <v>168</v>
      </c>
      <c r="D1513" s="14" t="s">
        <v>169</v>
      </c>
      <c r="E1513" s="14" t="s">
        <v>170</v>
      </c>
      <c r="F1513" s="14" t="s">
        <v>656</v>
      </c>
      <c r="G1513" s="15">
        <v>41214</v>
      </c>
      <c r="H1513" s="15">
        <v>41214</v>
      </c>
      <c r="I1513" s="14" t="s">
        <v>111</v>
      </c>
      <c r="J1513" s="14" t="s">
        <v>182</v>
      </c>
      <c r="K1513" s="14" t="s">
        <v>633</v>
      </c>
      <c r="L1513" s="14" t="s">
        <v>174</v>
      </c>
      <c r="M1513" s="14" t="s">
        <v>175</v>
      </c>
      <c r="N1513" s="14" t="s">
        <v>176</v>
      </c>
      <c r="O1513" s="15">
        <v>41974</v>
      </c>
      <c r="P1513" s="13">
        <v>201412</v>
      </c>
      <c r="Q1513" s="13">
        <v>-1</v>
      </c>
      <c r="R1513" s="16">
        <v>-271803.49</v>
      </c>
    </row>
    <row r="1514" spans="1:18" x14ac:dyDescent="0.25">
      <c r="A1514" s="13">
        <v>653592856</v>
      </c>
      <c r="B1514" s="14" t="s">
        <v>79</v>
      </c>
      <c r="C1514" s="14" t="s">
        <v>426</v>
      </c>
      <c r="D1514" s="14" t="s">
        <v>169</v>
      </c>
      <c r="E1514" s="14" t="s">
        <v>170</v>
      </c>
      <c r="F1514" s="14" t="s">
        <v>656</v>
      </c>
      <c r="G1514" s="15">
        <v>41122</v>
      </c>
      <c r="H1514" s="15">
        <v>41122</v>
      </c>
      <c r="I1514" s="14" t="s">
        <v>111</v>
      </c>
      <c r="J1514" s="14" t="s">
        <v>182</v>
      </c>
      <c r="K1514" s="14" t="s">
        <v>570</v>
      </c>
      <c r="L1514" s="14" t="s">
        <v>174</v>
      </c>
      <c r="M1514" s="14" t="s">
        <v>175</v>
      </c>
      <c r="N1514" s="14" t="s">
        <v>176</v>
      </c>
      <c r="O1514" s="15">
        <v>41974</v>
      </c>
      <c r="P1514" s="13">
        <v>201412</v>
      </c>
      <c r="Q1514" s="13">
        <v>-1</v>
      </c>
      <c r="R1514" s="16">
        <v>-127944.39</v>
      </c>
    </row>
    <row r="1515" spans="1:18" x14ac:dyDescent="0.25">
      <c r="A1515" s="13">
        <v>653592860</v>
      </c>
      <c r="B1515" s="14" t="s">
        <v>79</v>
      </c>
      <c r="C1515" s="14" t="s">
        <v>426</v>
      </c>
      <c r="D1515" s="14" t="s">
        <v>169</v>
      </c>
      <c r="E1515" s="14" t="s">
        <v>170</v>
      </c>
      <c r="F1515" s="14" t="s">
        <v>656</v>
      </c>
      <c r="G1515" s="15">
        <v>41122</v>
      </c>
      <c r="H1515" s="15">
        <v>41122</v>
      </c>
      <c r="I1515" s="14" t="s">
        <v>111</v>
      </c>
      <c r="J1515" s="14" t="s">
        <v>182</v>
      </c>
      <c r="K1515" s="14" t="s">
        <v>570</v>
      </c>
      <c r="L1515" s="14" t="s">
        <v>174</v>
      </c>
      <c r="M1515" s="14" t="s">
        <v>175</v>
      </c>
      <c r="N1515" s="14" t="s">
        <v>176</v>
      </c>
      <c r="O1515" s="15">
        <v>41974</v>
      </c>
      <c r="P1515" s="13">
        <v>201412</v>
      </c>
      <c r="Q1515" s="13">
        <v>-1</v>
      </c>
      <c r="R1515" s="16">
        <v>-81000.570000000007</v>
      </c>
    </row>
    <row r="1516" spans="1:18" x14ac:dyDescent="0.25">
      <c r="A1516" s="13">
        <v>653592864</v>
      </c>
      <c r="B1516" s="14" t="s">
        <v>32</v>
      </c>
      <c r="C1516" s="14" t="s">
        <v>180</v>
      </c>
      <c r="D1516" s="14" t="s">
        <v>169</v>
      </c>
      <c r="E1516" s="14" t="s">
        <v>170</v>
      </c>
      <c r="F1516" s="14" t="s">
        <v>665</v>
      </c>
      <c r="G1516" s="15">
        <v>40756</v>
      </c>
      <c r="H1516" s="15">
        <v>41548</v>
      </c>
      <c r="I1516" s="14" t="s">
        <v>50</v>
      </c>
      <c r="J1516" s="14" t="s">
        <v>182</v>
      </c>
      <c r="K1516" s="14" t="s">
        <v>335</v>
      </c>
      <c r="L1516" s="14" t="s">
        <v>174</v>
      </c>
      <c r="M1516" s="14" t="s">
        <v>175</v>
      </c>
      <c r="N1516" s="14" t="s">
        <v>176</v>
      </c>
      <c r="O1516" s="15">
        <v>41974</v>
      </c>
      <c r="P1516" s="13">
        <v>201412</v>
      </c>
      <c r="Q1516" s="13">
        <v>0</v>
      </c>
      <c r="R1516" s="16">
        <v>-72.2</v>
      </c>
    </row>
    <row r="1517" spans="1:18" x14ac:dyDescent="0.25">
      <c r="A1517" s="13">
        <v>653995358</v>
      </c>
      <c r="B1517" s="14" t="s">
        <v>79</v>
      </c>
      <c r="C1517" s="14" t="s">
        <v>168</v>
      </c>
      <c r="D1517" s="14" t="s">
        <v>169</v>
      </c>
      <c r="E1517" s="14" t="s">
        <v>170</v>
      </c>
      <c r="F1517" s="14" t="s">
        <v>658</v>
      </c>
      <c r="G1517" s="15">
        <v>41609</v>
      </c>
      <c r="H1517" s="15">
        <v>41609</v>
      </c>
      <c r="I1517" s="14" t="s">
        <v>91</v>
      </c>
      <c r="J1517" s="14" t="s">
        <v>688</v>
      </c>
      <c r="K1517" s="14" t="s">
        <v>689</v>
      </c>
      <c r="L1517" s="14" t="s">
        <v>174</v>
      </c>
      <c r="M1517" s="14" t="s">
        <v>175</v>
      </c>
      <c r="N1517" s="14" t="s">
        <v>176</v>
      </c>
      <c r="O1517" s="15">
        <v>41974</v>
      </c>
      <c r="P1517" s="13">
        <v>201412</v>
      </c>
      <c r="Q1517" s="13">
        <v>0</v>
      </c>
      <c r="R1517" s="16">
        <v>-24555.33</v>
      </c>
    </row>
    <row r="1518" spans="1:18" x14ac:dyDescent="0.25">
      <c r="A1518" s="13">
        <v>654232318</v>
      </c>
      <c r="B1518" s="14" t="s">
        <v>79</v>
      </c>
      <c r="C1518" s="14" t="s">
        <v>168</v>
      </c>
      <c r="D1518" s="14" t="s">
        <v>169</v>
      </c>
      <c r="E1518" s="14" t="s">
        <v>170</v>
      </c>
      <c r="F1518" s="14" t="s">
        <v>652</v>
      </c>
      <c r="G1518" s="15">
        <v>40483</v>
      </c>
      <c r="H1518" s="15">
        <v>40179</v>
      </c>
      <c r="I1518" s="14" t="s">
        <v>111</v>
      </c>
      <c r="J1518" s="14" t="s">
        <v>182</v>
      </c>
      <c r="K1518" s="14" t="s">
        <v>674</v>
      </c>
      <c r="L1518" s="14" t="s">
        <v>174</v>
      </c>
      <c r="M1518" s="14" t="s">
        <v>175</v>
      </c>
      <c r="N1518" s="14" t="s">
        <v>176</v>
      </c>
      <c r="O1518" s="15">
        <v>41974</v>
      </c>
      <c r="P1518" s="13">
        <v>201412</v>
      </c>
      <c r="Q1518" s="13">
        <v>-1</v>
      </c>
      <c r="R1518" s="16">
        <v>-9386.43</v>
      </c>
    </row>
    <row r="1519" spans="1:18" x14ac:dyDescent="0.25">
      <c r="A1519" s="13">
        <v>654232342</v>
      </c>
      <c r="B1519" s="14" t="s">
        <v>32</v>
      </c>
      <c r="C1519" s="14" t="s">
        <v>180</v>
      </c>
      <c r="D1519" s="14" t="s">
        <v>169</v>
      </c>
      <c r="E1519" s="14" t="s">
        <v>170</v>
      </c>
      <c r="F1519" s="14" t="s">
        <v>665</v>
      </c>
      <c r="G1519" s="15">
        <v>40756</v>
      </c>
      <c r="H1519" s="15">
        <v>40848</v>
      </c>
      <c r="I1519" s="14" t="s">
        <v>57</v>
      </c>
      <c r="J1519" s="14" t="s">
        <v>481</v>
      </c>
      <c r="K1519" s="14" t="s">
        <v>507</v>
      </c>
      <c r="L1519" s="14" t="s">
        <v>174</v>
      </c>
      <c r="M1519" s="14" t="s">
        <v>175</v>
      </c>
      <c r="N1519" s="14" t="s">
        <v>176</v>
      </c>
      <c r="O1519" s="15">
        <v>41974</v>
      </c>
      <c r="P1519" s="13">
        <v>201412</v>
      </c>
      <c r="Q1519" s="13">
        <v>-1</v>
      </c>
      <c r="R1519" s="16">
        <v>-135.96</v>
      </c>
    </row>
    <row r="1520" spans="1:18" x14ac:dyDescent="0.25">
      <c r="A1520" s="13">
        <v>654368128</v>
      </c>
      <c r="B1520" s="14" t="s">
        <v>32</v>
      </c>
      <c r="C1520" s="14" t="s">
        <v>180</v>
      </c>
      <c r="D1520" s="14" t="s">
        <v>169</v>
      </c>
      <c r="E1520" s="14" t="s">
        <v>170</v>
      </c>
      <c r="F1520" s="14" t="s">
        <v>656</v>
      </c>
      <c r="G1520" s="15">
        <v>41000</v>
      </c>
      <c r="H1520" s="15">
        <v>41000</v>
      </c>
      <c r="I1520" s="14" t="s">
        <v>50</v>
      </c>
      <c r="J1520" s="14" t="s">
        <v>182</v>
      </c>
      <c r="K1520" s="14" t="s">
        <v>664</v>
      </c>
      <c r="L1520" s="14" t="s">
        <v>174</v>
      </c>
      <c r="M1520" s="14" t="s">
        <v>175</v>
      </c>
      <c r="N1520" s="14" t="s">
        <v>176</v>
      </c>
      <c r="O1520" s="15">
        <v>41974</v>
      </c>
      <c r="P1520" s="13">
        <v>201412</v>
      </c>
      <c r="Q1520" s="13">
        <v>-1</v>
      </c>
      <c r="R1520" s="16">
        <v>-20383.080000000002</v>
      </c>
    </row>
    <row r="1521" spans="1:18" x14ac:dyDescent="0.25">
      <c r="A1521" s="13">
        <v>654368132</v>
      </c>
      <c r="B1521" s="14" t="s">
        <v>32</v>
      </c>
      <c r="C1521" s="14" t="s">
        <v>180</v>
      </c>
      <c r="D1521" s="14" t="s">
        <v>169</v>
      </c>
      <c r="E1521" s="14" t="s">
        <v>170</v>
      </c>
      <c r="F1521" s="14" t="s">
        <v>656</v>
      </c>
      <c r="G1521" s="15">
        <v>41000</v>
      </c>
      <c r="H1521" s="15">
        <v>41000</v>
      </c>
      <c r="I1521" s="14" t="s">
        <v>50</v>
      </c>
      <c r="J1521" s="14" t="s">
        <v>182</v>
      </c>
      <c r="K1521" s="14" t="s">
        <v>569</v>
      </c>
      <c r="L1521" s="14" t="s">
        <v>174</v>
      </c>
      <c r="M1521" s="14" t="s">
        <v>175</v>
      </c>
      <c r="N1521" s="14" t="s">
        <v>176</v>
      </c>
      <c r="O1521" s="15">
        <v>41974</v>
      </c>
      <c r="P1521" s="13">
        <v>201412</v>
      </c>
      <c r="Q1521" s="13">
        <v>-1</v>
      </c>
      <c r="R1521" s="16">
        <v>-61149.27</v>
      </c>
    </row>
    <row r="1522" spans="1:18" x14ac:dyDescent="0.25">
      <c r="A1522" s="13">
        <v>654368135</v>
      </c>
      <c r="B1522" s="14" t="s">
        <v>32</v>
      </c>
      <c r="C1522" s="14" t="s">
        <v>180</v>
      </c>
      <c r="D1522" s="14" t="s">
        <v>169</v>
      </c>
      <c r="E1522" s="14" t="s">
        <v>170</v>
      </c>
      <c r="F1522" s="14" t="s">
        <v>656</v>
      </c>
      <c r="G1522" s="15">
        <v>41000</v>
      </c>
      <c r="H1522" s="15">
        <v>41000</v>
      </c>
      <c r="I1522" s="14" t="s">
        <v>50</v>
      </c>
      <c r="J1522" s="14" t="s">
        <v>182</v>
      </c>
      <c r="K1522" s="14" t="s">
        <v>548</v>
      </c>
      <c r="L1522" s="14" t="s">
        <v>174</v>
      </c>
      <c r="M1522" s="14" t="s">
        <v>175</v>
      </c>
      <c r="N1522" s="14" t="s">
        <v>176</v>
      </c>
      <c r="O1522" s="15">
        <v>41974</v>
      </c>
      <c r="P1522" s="13">
        <v>201412</v>
      </c>
      <c r="Q1522" s="13">
        <v>-1</v>
      </c>
      <c r="R1522" s="16">
        <v>-20383.080000000002</v>
      </c>
    </row>
    <row r="1523" spans="1:18" x14ac:dyDescent="0.25">
      <c r="A1523" s="13">
        <v>654368138</v>
      </c>
      <c r="B1523" s="14" t="s">
        <v>32</v>
      </c>
      <c r="C1523" s="14" t="s">
        <v>180</v>
      </c>
      <c r="D1523" s="14" t="s">
        <v>169</v>
      </c>
      <c r="E1523" s="14" t="s">
        <v>170</v>
      </c>
      <c r="F1523" s="14" t="s">
        <v>656</v>
      </c>
      <c r="G1523" s="15">
        <v>41000</v>
      </c>
      <c r="H1523" s="15">
        <v>41000</v>
      </c>
      <c r="I1523" s="14" t="s">
        <v>50</v>
      </c>
      <c r="J1523" s="14" t="s">
        <v>182</v>
      </c>
      <c r="K1523" s="14" t="s">
        <v>548</v>
      </c>
      <c r="L1523" s="14" t="s">
        <v>174</v>
      </c>
      <c r="M1523" s="14" t="s">
        <v>175</v>
      </c>
      <c r="N1523" s="14" t="s">
        <v>176</v>
      </c>
      <c r="O1523" s="15">
        <v>41974</v>
      </c>
      <c r="P1523" s="13">
        <v>201412</v>
      </c>
      <c r="Q1523" s="13">
        <v>-1</v>
      </c>
      <c r="R1523" s="16">
        <v>-40763.99</v>
      </c>
    </row>
    <row r="1524" spans="1:18" x14ac:dyDescent="0.25">
      <c r="A1524" s="13">
        <v>654368141</v>
      </c>
      <c r="B1524" s="14" t="s">
        <v>32</v>
      </c>
      <c r="C1524" s="14" t="s">
        <v>180</v>
      </c>
      <c r="D1524" s="14" t="s">
        <v>169</v>
      </c>
      <c r="E1524" s="14" t="s">
        <v>170</v>
      </c>
      <c r="F1524" s="14" t="s">
        <v>656</v>
      </c>
      <c r="G1524" s="15">
        <v>41000</v>
      </c>
      <c r="H1524" s="15">
        <v>41000</v>
      </c>
      <c r="I1524" s="14" t="s">
        <v>50</v>
      </c>
      <c r="J1524" s="14" t="s">
        <v>182</v>
      </c>
      <c r="K1524" s="14" t="s">
        <v>548</v>
      </c>
      <c r="L1524" s="14" t="s">
        <v>174</v>
      </c>
      <c r="M1524" s="14" t="s">
        <v>175</v>
      </c>
      <c r="N1524" s="14" t="s">
        <v>176</v>
      </c>
      <c r="O1524" s="15">
        <v>41974</v>
      </c>
      <c r="P1524" s="13">
        <v>201412</v>
      </c>
      <c r="Q1524" s="13">
        <v>-1</v>
      </c>
      <c r="R1524" s="16">
        <v>-20383.080000000002</v>
      </c>
    </row>
    <row r="1525" spans="1:18" x14ac:dyDescent="0.25">
      <c r="A1525" s="13">
        <v>654368144</v>
      </c>
      <c r="B1525" s="14" t="s">
        <v>32</v>
      </c>
      <c r="C1525" s="14" t="s">
        <v>180</v>
      </c>
      <c r="D1525" s="14" t="s">
        <v>169</v>
      </c>
      <c r="E1525" s="14" t="s">
        <v>170</v>
      </c>
      <c r="F1525" s="14" t="s">
        <v>656</v>
      </c>
      <c r="G1525" s="15">
        <v>41000</v>
      </c>
      <c r="H1525" s="15">
        <v>41000</v>
      </c>
      <c r="I1525" s="14" t="s">
        <v>50</v>
      </c>
      <c r="J1525" s="14" t="s">
        <v>182</v>
      </c>
      <c r="K1525" s="14" t="s">
        <v>548</v>
      </c>
      <c r="L1525" s="14" t="s">
        <v>174</v>
      </c>
      <c r="M1525" s="14" t="s">
        <v>175</v>
      </c>
      <c r="N1525" s="14" t="s">
        <v>176</v>
      </c>
      <c r="O1525" s="15">
        <v>41974</v>
      </c>
      <c r="P1525" s="13">
        <v>201412</v>
      </c>
      <c r="Q1525" s="13">
        <v>-1</v>
      </c>
      <c r="R1525" s="16">
        <v>-20383.080000000002</v>
      </c>
    </row>
    <row r="1526" spans="1:18" x14ac:dyDescent="0.25">
      <c r="A1526" s="13">
        <v>654368147</v>
      </c>
      <c r="B1526" s="14" t="s">
        <v>32</v>
      </c>
      <c r="C1526" s="14" t="s">
        <v>180</v>
      </c>
      <c r="D1526" s="14" t="s">
        <v>169</v>
      </c>
      <c r="E1526" s="14" t="s">
        <v>170</v>
      </c>
      <c r="F1526" s="14" t="s">
        <v>656</v>
      </c>
      <c r="G1526" s="15">
        <v>41000</v>
      </c>
      <c r="H1526" s="15">
        <v>41000</v>
      </c>
      <c r="I1526" s="14" t="s">
        <v>50</v>
      </c>
      <c r="J1526" s="14" t="s">
        <v>182</v>
      </c>
      <c r="K1526" s="14" t="s">
        <v>548</v>
      </c>
      <c r="L1526" s="14" t="s">
        <v>174</v>
      </c>
      <c r="M1526" s="14" t="s">
        <v>175</v>
      </c>
      <c r="N1526" s="14" t="s">
        <v>176</v>
      </c>
      <c r="O1526" s="15">
        <v>41974</v>
      </c>
      <c r="P1526" s="13">
        <v>201412</v>
      </c>
      <c r="Q1526" s="13">
        <v>-1</v>
      </c>
      <c r="R1526" s="16">
        <v>-20383.080000000002</v>
      </c>
    </row>
    <row r="1527" spans="1:18" x14ac:dyDescent="0.25">
      <c r="A1527" s="13">
        <v>654368150</v>
      </c>
      <c r="B1527" s="14" t="s">
        <v>32</v>
      </c>
      <c r="C1527" s="14" t="s">
        <v>180</v>
      </c>
      <c r="D1527" s="14" t="s">
        <v>169</v>
      </c>
      <c r="E1527" s="14" t="s">
        <v>170</v>
      </c>
      <c r="F1527" s="14" t="s">
        <v>656</v>
      </c>
      <c r="G1527" s="15">
        <v>41000</v>
      </c>
      <c r="H1527" s="15">
        <v>41000</v>
      </c>
      <c r="I1527" s="14" t="s">
        <v>50</v>
      </c>
      <c r="J1527" s="14" t="s">
        <v>182</v>
      </c>
      <c r="K1527" s="14" t="s">
        <v>548</v>
      </c>
      <c r="L1527" s="14" t="s">
        <v>174</v>
      </c>
      <c r="M1527" s="14" t="s">
        <v>175</v>
      </c>
      <c r="N1527" s="14" t="s">
        <v>176</v>
      </c>
      <c r="O1527" s="15">
        <v>41974</v>
      </c>
      <c r="P1527" s="13">
        <v>201412</v>
      </c>
      <c r="Q1527" s="13">
        <v>-1</v>
      </c>
      <c r="R1527" s="16">
        <v>-40763.99</v>
      </c>
    </row>
    <row r="1528" spans="1:18" x14ac:dyDescent="0.25">
      <c r="A1528" s="13">
        <v>654368153</v>
      </c>
      <c r="B1528" s="14" t="s">
        <v>32</v>
      </c>
      <c r="C1528" s="14" t="s">
        <v>180</v>
      </c>
      <c r="D1528" s="14" t="s">
        <v>169</v>
      </c>
      <c r="E1528" s="14" t="s">
        <v>170</v>
      </c>
      <c r="F1528" s="14" t="s">
        <v>656</v>
      </c>
      <c r="G1528" s="15">
        <v>41000</v>
      </c>
      <c r="H1528" s="15">
        <v>41000</v>
      </c>
      <c r="I1528" s="14" t="s">
        <v>50</v>
      </c>
      <c r="J1528" s="14" t="s">
        <v>182</v>
      </c>
      <c r="K1528" s="14" t="s">
        <v>548</v>
      </c>
      <c r="L1528" s="14" t="s">
        <v>174</v>
      </c>
      <c r="M1528" s="14" t="s">
        <v>175</v>
      </c>
      <c r="N1528" s="14" t="s">
        <v>176</v>
      </c>
      <c r="O1528" s="15">
        <v>41974</v>
      </c>
      <c r="P1528" s="13">
        <v>201412</v>
      </c>
      <c r="Q1528" s="13">
        <v>-1</v>
      </c>
      <c r="R1528" s="16">
        <v>-40763.99</v>
      </c>
    </row>
    <row r="1529" spans="1:18" x14ac:dyDescent="0.25">
      <c r="A1529" s="13">
        <v>654368156</v>
      </c>
      <c r="B1529" s="14" t="s">
        <v>32</v>
      </c>
      <c r="C1529" s="14" t="s">
        <v>180</v>
      </c>
      <c r="D1529" s="14" t="s">
        <v>169</v>
      </c>
      <c r="E1529" s="14" t="s">
        <v>170</v>
      </c>
      <c r="F1529" s="14" t="s">
        <v>656</v>
      </c>
      <c r="G1529" s="15">
        <v>41000</v>
      </c>
      <c r="H1529" s="15">
        <v>41000</v>
      </c>
      <c r="I1529" s="14" t="s">
        <v>50</v>
      </c>
      <c r="J1529" s="14" t="s">
        <v>182</v>
      </c>
      <c r="K1529" s="14" t="s">
        <v>548</v>
      </c>
      <c r="L1529" s="14" t="s">
        <v>174</v>
      </c>
      <c r="M1529" s="14" t="s">
        <v>175</v>
      </c>
      <c r="N1529" s="14" t="s">
        <v>176</v>
      </c>
      <c r="O1529" s="15">
        <v>41974</v>
      </c>
      <c r="P1529" s="13">
        <v>201412</v>
      </c>
      <c r="Q1529" s="13">
        <v>-1</v>
      </c>
      <c r="R1529" s="16">
        <v>-40763.99</v>
      </c>
    </row>
    <row r="1530" spans="1:18" x14ac:dyDescent="0.25">
      <c r="A1530" s="13">
        <v>654368159</v>
      </c>
      <c r="B1530" s="14" t="s">
        <v>32</v>
      </c>
      <c r="C1530" s="14" t="s">
        <v>180</v>
      </c>
      <c r="D1530" s="14" t="s">
        <v>169</v>
      </c>
      <c r="E1530" s="14" t="s">
        <v>170</v>
      </c>
      <c r="F1530" s="14" t="s">
        <v>656</v>
      </c>
      <c r="G1530" s="15">
        <v>41000</v>
      </c>
      <c r="H1530" s="15">
        <v>41000</v>
      </c>
      <c r="I1530" s="14" t="s">
        <v>50</v>
      </c>
      <c r="J1530" s="14" t="s">
        <v>182</v>
      </c>
      <c r="K1530" s="14" t="s">
        <v>548</v>
      </c>
      <c r="L1530" s="14" t="s">
        <v>174</v>
      </c>
      <c r="M1530" s="14" t="s">
        <v>175</v>
      </c>
      <c r="N1530" s="14" t="s">
        <v>176</v>
      </c>
      <c r="O1530" s="15">
        <v>41974</v>
      </c>
      <c r="P1530" s="13">
        <v>201412</v>
      </c>
      <c r="Q1530" s="13">
        <v>-1</v>
      </c>
      <c r="R1530" s="16">
        <v>-40763.99</v>
      </c>
    </row>
    <row r="1531" spans="1:18" x14ac:dyDescent="0.25">
      <c r="A1531" s="13">
        <v>654368162</v>
      </c>
      <c r="B1531" s="14" t="s">
        <v>32</v>
      </c>
      <c r="C1531" s="14" t="s">
        <v>180</v>
      </c>
      <c r="D1531" s="14" t="s">
        <v>169</v>
      </c>
      <c r="E1531" s="14" t="s">
        <v>170</v>
      </c>
      <c r="F1531" s="14" t="s">
        <v>656</v>
      </c>
      <c r="G1531" s="15">
        <v>41000</v>
      </c>
      <c r="H1531" s="15">
        <v>41000</v>
      </c>
      <c r="I1531" s="14" t="s">
        <v>50</v>
      </c>
      <c r="J1531" s="14" t="s">
        <v>182</v>
      </c>
      <c r="K1531" s="14" t="s">
        <v>548</v>
      </c>
      <c r="L1531" s="14" t="s">
        <v>174</v>
      </c>
      <c r="M1531" s="14" t="s">
        <v>175</v>
      </c>
      <c r="N1531" s="14" t="s">
        <v>176</v>
      </c>
      <c r="O1531" s="15">
        <v>41974</v>
      </c>
      <c r="P1531" s="13">
        <v>201412</v>
      </c>
      <c r="Q1531" s="13">
        <v>-1</v>
      </c>
      <c r="R1531" s="16">
        <v>-40763.99</v>
      </c>
    </row>
    <row r="1532" spans="1:18" x14ac:dyDescent="0.25">
      <c r="A1532" s="13">
        <v>654368165</v>
      </c>
      <c r="B1532" s="14" t="s">
        <v>32</v>
      </c>
      <c r="C1532" s="14" t="s">
        <v>180</v>
      </c>
      <c r="D1532" s="14" t="s">
        <v>169</v>
      </c>
      <c r="E1532" s="14" t="s">
        <v>170</v>
      </c>
      <c r="F1532" s="14" t="s">
        <v>656</v>
      </c>
      <c r="G1532" s="15">
        <v>41000</v>
      </c>
      <c r="H1532" s="15">
        <v>41000</v>
      </c>
      <c r="I1532" s="14" t="s">
        <v>50</v>
      </c>
      <c r="J1532" s="14" t="s">
        <v>182</v>
      </c>
      <c r="K1532" s="14" t="s">
        <v>548</v>
      </c>
      <c r="L1532" s="14" t="s">
        <v>174</v>
      </c>
      <c r="M1532" s="14" t="s">
        <v>175</v>
      </c>
      <c r="N1532" s="14" t="s">
        <v>176</v>
      </c>
      <c r="O1532" s="15">
        <v>41974</v>
      </c>
      <c r="P1532" s="13">
        <v>201412</v>
      </c>
      <c r="Q1532" s="13">
        <v>-1</v>
      </c>
      <c r="R1532" s="16">
        <v>-40763.99</v>
      </c>
    </row>
    <row r="1533" spans="1:18" x14ac:dyDescent="0.25">
      <c r="A1533" s="13">
        <v>654368168</v>
      </c>
      <c r="B1533" s="14" t="s">
        <v>32</v>
      </c>
      <c r="C1533" s="14" t="s">
        <v>180</v>
      </c>
      <c r="D1533" s="14" t="s">
        <v>169</v>
      </c>
      <c r="E1533" s="14" t="s">
        <v>170</v>
      </c>
      <c r="F1533" s="14" t="s">
        <v>656</v>
      </c>
      <c r="G1533" s="15">
        <v>41000</v>
      </c>
      <c r="H1533" s="15">
        <v>41000</v>
      </c>
      <c r="I1533" s="14" t="s">
        <v>50</v>
      </c>
      <c r="J1533" s="14" t="s">
        <v>182</v>
      </c>
      <c r="K1533" s="14" t="s">
        <v>548</v>
      </c>
      <c r="L1533" s="14" t="s">
        <v>174</v>
      </c>
      <c r="M1533" s="14" t="s">
        <v>175</v>
      </c>
      <c r="N1533" s="14" t="s">
        <v>176</v>
      </c>
      <c r="O1533" s="15">
        <v>41974</v>
      </c>
      <c r="P1533" s="13">
        <v>201412</v>
      </c>
      <c r="Q1533" s="13">
        <v>-1</v>
      </c>
      <c r="R1533" s="16">
        <v>-40763.99</v>
      </c>
    </row>
    <row r="1534" spans="1:18" x14ac:dyDescent="0.25">
      <c r="A1534" s="13">
        <v>654368171</v>
      </c>
      <c r="B1534" s="14" t="s">
        <v>32</v>
      </c>
      <c r="C1534" s="14" t="s">
        <v>180</v>
      </c>
      <c r="D1534" s="14" t="s">
        <v>169</v>
      </c>
      <c r="E1534" s="14" t="s">
        <v>170</v>
      </c>
      <c r="F1534" s="14" t="s">
        <v>656</v>
      </c>
      <c r="G1534" s="15">
        <v>41000</v>
      </c>
      <c r="H1534" s="15">
        <v>41000</v>
      </c>
      <c r="I1534" s="14" t="s">
        <v>50</v>
      </c>
      <c r="J1534" s="14" t="s">
        <v>182</v>
      </c>
      <c r="K1534" s="14" t="s">
        <v>548</v>
      </c>
      <c r="L1534" s="14" t="s">
        <v>174</v>
      </c>
      <c r="M1534" s="14" t="s">
        <v>175</v>
      </c>
      <c r="N1534" s="14" t="s">
        <v>176</v>
      </c>
      <c r="O1534" s="15">
        <v>41974</v>
      </c>
      <c r="P1534" s="13">
        <v>201412</v>
      </c>
      <c r="Q1534" s="13">
        <v>-1</v>
      </c>
      <c r="R1534" s="16">
        <v>-40763.99</v>
      </c>
    </row>
    <row r="1535" spans="1:18" x14ac:dyDescent="0.25">
      <c r="A1535" s="13">
        <v>654368174</v>
      </c>
      <c r="B1535" s="14" t="s">
        <v>32</v>
      </c>
      <c r="C1535" s="14" t="s">
        <v>180</v>
      </c>
      <c r="D1535" s="14" t="s">
        <v>169</v>
      </c>
      <c r="E1535" s="14" t="s">
        <v>170</v>
      </c>
      <c r="F1535" s="14" t="s">
        <v>656</v>
      </c>
      <c r="G1535" s="15">
        <v>41000</v>
      </c>
      <c r="H1535" s="15">
        <v>41000</v>
      </c>
      <c r="I1535" s="14" t="s">
        <v>50</v>
      </c>
      <c r="J1535" s="14" t="s">
        <v>182</v>
      </c>
      <c r="K1535" s="14" t="s">
        <v>548</v>
      </c>
      <c r="L1535" s="14" t="s">
        <v>174</v>
      </c>
      <c r="M1535" s="14" t="s">
        <v>175</v>
      </c>
      <c r="N1535" s="14" t="s">
        <v>176</v>
      </c>
      <c r="O1535" s="15">
        <v>41974</v>
      </c>
      <c r="P1535" s="13">
        <v>201412</v>
      </c>
      <c r="Q1535" s="13">
        <v>-1</v>
      </c>
      <c r="R1535" s="16">
        <v>-40763.99</v>
      </c>
    </row>
    <row r="1536" spans="1:18" x14ac:dyDescent="0.25">
      <c r="A1536" s="13">
        <v>654368177</v>
      </c>
      <c r="B1536" s="14" t="s">
        <v>32</v>
      </c>
      <c r="C1536" s="14" t="s">
        <v>180</v>
      </c>
      <c r="D1536" s="14" t="s">
        <v>169</v>
      </c>
      <c r="E1536" s="14" t="s">
        <v>170</v>
      </c>
      <c r="F1536" s="14" t="s">
        <v>656</v>
      </c>
      <c r="G1536" s="15">
        <v>41000</v>
      </c>
      <c r="H1536" s="15">
        <v>41000</v>
      </c>
      <c r="I1536" s="14" t="s">
        <v>50</v>
      </c>
      <c r="J1536" s="14" t="s">
        <v>182</v>
      </c>
      <c r="K1536" s="14" t="s">
        <v>548</v>
      </c>
      <c r="L1536" s="14" t="s">
        <v>174</v>
      </c>
      <c r="M1536" s="14" t="s">
        <v>175</v>
      </c>
      <c r="N1536" s="14" t="s">
        <v>176</v>
      </c>
      <c r="O1536" s="15">
        <v>41974</v>
      </c>
      <c r="P1536" s="13">
        <v>201412</v>
      </c>
      <c r="Q1536" s="13">
        <v>-1</v>
      </c>
      <c r="R1536" s="16">
        <v>-20383.080000000002</v>
      </c>
    </row>
    <row r="1537" spans="1:18" x14ac:dyDescent="0.25">
      <c r="A1537" s="13">
        <v>654368180</v>
      </c>
      <c r="B1537" s="14" t="s">
        <v>32</v>
      </c>
      <c r="C1537" s="14" t="s">
        <v>180</v>
      </c>
      <c r="D1537" s="14" t="s">
        <v>169</v>
      </c>
      <c r="E1537" s="14" t="s">
        <v>170</v>
      </c>
      <c r="F1537" s="14" t="s">
        <v>656</v>
      </c>
      <c r="G1537" s="15">
        <v>41000</v>
      </c>
      <c r="H1537" s="15">
        <v>41000</v>
      </c>
      <c r="I1537" s="14" t="s">
        <v>50</v>
      </c>
      <c r="J1537" s="14" t="s">
        <v>182</v>
      </c>
      <c r="K1537" s="14" t="s">
        <v>548</v>
      </c>
      <c r="L1537" s="14" t="s">
        <v>174</v>
      </c>
      <c r="M1537" s="14" t="s">
        <v>175</v>
      </c>
      <c r="N1537" s="14" t="s">
        <v>176</v>
      </c>
      <c r="O1537" s="15">
        <v>41974</v>
      </c>
      <c r="P1537" s="13">
        <v>201412</v>
      </c>
      <c r="Q1537" s="13">
        <v>-1</v>
      </c>
      <c r="R1537" s="16">
        <v>-40763.99</v>
      </c>
    </row>
    <row r="1538" spans="1:18" x14ac:dyDescent="0.25">
      <c r="A1538" s="13">
        <v>654368183</v>
      </c>
      <c r="B1538" s="14" t="s">
        <v>32</v>
      </c>
      <c r="C1538" s="14" t="s">
        <v>180</v>
      </c>
      <c r="D1538" s="14" t="s">
        <v>169</v>
      </c>
      <c r="E1538" s="14" t="s">
        <v>170</v>
      </c>
      <c r="F1538" s="14" t="s">
        <v>656</v>
      </c>
      <c r="G1538" s="15">
        <v>41000</v>
      </c>
      <c r="H1538" s="15">
        <v>41000</v>
      </c>
      <c r="I1538" s="14" t="s">
        <v>50</v>
      </c>
      <c r="J1538" s="14" t="s">
        <v>182</v>
      </c>
      <c r="K1538" s="14" t="s">
        <v>548</v>
      </c>
      <c r="L1538" s="14" t="s">
        <v>174</v>
      </c>
      <c r="M1538" s="14" t="s">
        <v>175</v>
      </c>
      <c r="N1538" s="14" t="s">
        <v>176</v>
      </c>
      <c r="O1538" s="15">
        <v>41974</v>
      </c>
      <c r="P1538" s="13">
        <v>201412</v>
      </c>
      <c r="Q1538" s="13">
        <v>-1</v>
      </c>
      <c r="R1538" s="16">
        <v>-40763.99</v>
      </c>
    </row>
    <row r="1539" spans="1:18" x14ac:dyDescent="0.25">
      <c r="A1539" s="13">
        <v>654368186</v>
      </c>
      <c r="B1539" s="14" t="s">
        <v>32</v>
      </c>
      <c r="C1539" s="14" t="s">
        <v>180</v>
      </c>
      <c r="D1539" s="14" t="s">
        <v>169</v>
      </c>
      <c r="E1539" s="14" t="s">
        <v>170</v>
      </c>
      <c r="F1539" s="14" t="s">
        <v>656</v>
      </c>
      <c r="G1539" s="15">
        <v>41000</v>
      </c>
      <c r="H1539" s="15">
        <v>41000</v>
      </c>
      <c r="I1539" s="14" t="s">
        <v>50</v>
      </c>
      <c r="J1539" s="14" t="s">
        <v>182</v>
      </c>
      <c r="K1539" s="14" t="s">
        <v>592</v>
      </c>
      <c r="L1539" s="14" t="s">
        <v>174</v>
      </c>
      <c r="M1539" s="14" t="s">
        <v>175</v>
      </c>
      <c r="N1539" s="14" t="s">
        <v>176</v>
      </c>
      <c r="O1539" s="15">
        <v>41974</v>
      </c>
      <c r="P1539" s="13">
        <v>201412</v>
      </c>
      <c r="Q1539" s="13">
        <v>-1</v>
      </c>
      <c r="R1539" s="16">
        <v>-20383.080000000002</v>
      </c>
    </row>
    <row r="1540" spans="1:18" x14ac:dyDescent="0.25">
      <c r="A1540" s="13">
        <v>654368189</v>
      </c>
      <c r="B1540" s="14" t="s">
        <v>32</v>
      </c>
      <c r="C1540" s="14" t="s">
        <v>180</v>
      </c>
      <c r="D1540" s="14" t="s">
        <v>169</v>
      </c>
      <c r="E1540" s="14" t="s">
        <v>170</v>
      </c>
      <c r="F1540" s="14" t="s">
        <v>656</v>
      </c>
      <c r="G1540" s="15">
        <v>41000</v>
      </c>
      <c r="H1540" s="15">
        <v>41000</v>
      </c>
      <c r="I1540" s="14" t="s">
        <v>50</v>
      </c>
      <c r="J1540" s="14" t="s">
        <v>182</v>
      </c>
      <c r="K1540" s="14" t="s">
        <v>645</v>
      </c>
      <c r="L1540" s="14" t="s">
        <v>174</v>
      </c>
      <c r="M1540" s="14" t="s">
        <v>175</v>
      </c>
      <c r="N1540" s="14" t="s">
        <v>176</v>
      </c>
      <c r="O1540" s="15">
        <v>41974</v>
      </c>
      <c r="P1540" s="13">
        <v>201412</v>
      </c>
      <c r="Q1540" s="13">
        <v>-1</v>
      </c>
      <c r="R1540" s="16">
        <v>-20383.080000000002</v>
      </c>
    </row>
    <row r="1541" spans="1:18" x14ac:dyDescent="0.25">
      <c r="A1541" s="13">
        <v>654368192</v>
      </c>
      <c r="B1541" s="14" t="s">
        <v>32</v>
      </c>
      <c r="C1541" s="14" t="s">
        <v>180</v>
      </c>
      <c r="D1541" s="14" t="s">
        <v>169</v>
      </c>
      <c r="E1541" s="14" t="s">
        <v>170</v>
      </c>
      <c r="F1541" s="14" t="s">
        <v>656</v>
      </c>
      <c r="G1541" s="15">
        <v>41000</v>
      </c>
      <c r="H1541" s="15">
        <v>41000</v>
      </c>
      <c r="I1541" s="14" t="s">
        <v>50</v>
      </c>
      <c r="J1541" s="14" t="s">
        <v>182</v>
      </c>
      <c r="K1541" s="14" t="s">
        <v>578</v>
      </c>
      <c r="L1541" s="14" t="s">
        <v>174</v>
      </c>
      <c r="M1541" s="14" t="s">
        <v>175</v>
      </c>
      <c r="N1541" s="14" t="s">
        <v>176</v>
      </c>
      <c r="O1541" s="15">
        <v>41974</v>
      </c>
      <c r="P1541" s="13">
        <v>201412</v>
      </c>
      <c r="Q1541" s="13">
        <v>-1</v>
      </c>
      <c r="R1541" s="16">
        <v>-61149.27</v>
      </c>
    </row>
    <row r="1542" spans="1:18" x14ac:dyDescent="0.25">
      <c r="A1542" s="13">
        <v>654368207</v>
      </c>
      <c r="B1542" s="14" t="s">
        <v>32</v>
      </c>
      <c r="C1542" s="14" t="s">
        <v>180</v>
      </c>
      <c r="D1542" s="14" t="s">
        <v>169</v>
      </c>
      <c r="E1542" s="14" t="s">
        <v>170</v>
      </c>
      <c r="F1542" s="14" t="s">
        <v>656</v>
      </c>
      <c r="G1542" s="15">
        <v>41000</v>
      </c>
      <c r="H1542" s="15">
        <v>41000</v>
      </c>
      <c r="I1542" s="14" t="s">
        <v>50</v>
      </c>
      <c r="J1542" s="14" t="s">
        <v>182</v>
      </c>
      <c r="K1542" s="14" t="s">
        <v>570</v>
      </c>
      <c r="L1542" s="14" t="s">
        <v>174</v>
      </c>
      <c r="M1542" s="14" t="s">
        <v>175</v>
      </c>
      <c r="N1542" s="14" t="s">
        <v>176</v>
      </c>
      <c r="O1542" s="15">
        <v>41974</v>
      </c>
      <c r="P1542" s="13">
        <v>201412</v>
      </c>
      <c r="Q1542" s="13">
        <v>-1</v>
      </c>
      <c r="R1542" s="16">
        <v>-20383.080000000002</v>
      </c>
    </row>
    <row r="1543" spans="1:18" x14ac:dyDescent="0.25">
      <c r="A1543" s="13">
        <v>654368210</v>
      </c>
      <c r="B1543" s="14" t="s">
        <v>32</v>
      </c>
      <c r="C1543" s="14" t="s">
        <v>180</v>
      </c>
      <c r="D1543" s="14" t="s">
        <v>169</v>
      </c>
      <c r="E1543" s="14" t="s">
        <v>170</v>
      </c>
      <c r="F1543" s="14" t="s">
        <v>656</v>
      </c>
      <c r="G1543" s="15">
        <v>41000</v>
      </c>
      <c r="H1543" s="15">
        <v>41000</v>
      </c>
      <c r="I1543" s="14" t="s">
        <v>50</v>
      </c>
      <c r="J1543" s="14" t="s">
        <v>182</v>
      </c>
      <c r="K1543" s="14" t="s">
        <v>570</v>
      </c>
      <c r="L1543" s="14" t="s">
        <v>174</v>
      </c>
      <c r="M1543" s="14" t="s">
        <v>175</v>
      </c>
      <c r="N1543" s="14" t="s">
        <v>176</v>
      </c>
      <c r="O1543" s="15">
        <v>41974</v>
      </c>
      <c r="P1543" s="13">
        <v>201412</v>
      </c>
      <c r="Q1543" s="13">
        <v>-1</v>
      </c>
      <c r="R1543" s="16">
        <v>-20383.080000000002</v>
      </c>
    </row>
    <row r="1544" spans="1:18" x14ac:dyDescent="0.25">
      <c r="A1544" s="13">
        <v>654368213</v>
      </c>
      <c r="B1544" s="14" t="s">
        <v>32</v>
      </c>
      <c r="C1544" s="14" t="s">
        <v>180</v>
      </c>
      <c r="D1544" s="14" t="s">
        <v>169</v>
      </c>
      <c r="E1544" s="14" t="s">
        <v>170</v>
      </c>
      <c r="F1544" s="14" t="s">
        <v>656</v>
      </c>
      <c r="G1544" s="15">
        <v>41000</v>
      </c>
      <c r="H1544" s="15">
        <v>41000</v>
      </c>
      <c r="I1544" s="14" t="s">
        <v>50</v>
      </c>
      <c r="J1544" s="14" t="s">
        <v>182</v>
      </c>
      <c r="K1544" s="14" t="s">
        <v>570</v>
      </c>
      <c r="L1544" s="14" t="s">
        <v>174</v>
      </c>
      <c r="M1544" s="14" t="s">
        <v>175</v>
      </c>
      <c r="N1544" s="14" t="s">
        <v>176</v>
      </c>
      <c r="O1544" s="15">
        <v>41974</v>
      </c>
      <c r="P1544" s="13">
        <v>201412</v>
      </c>
      <c r="Q1544" s="13">
        <v>-1</v>
      </c>
      <c r="R1544" s="16">
        <v>-20383.080000000002</v>
      </c>
    </row>
    <row r="1545" spans="1:18" x14ac:dyDescent="0.25">
      <c r="A1545" s="13">
        <v>654368219</v>
      </c>
      <c r="B1545" s="14" t="s">
        <v>32</v>
      </c>
      <c r="C1545" s="14" t="s">
        <v>180</v>
      </c>
      <c r="D1545" s="14" t="s">
        <v>169</v>
      </c>
      <c r="E1545" s="14" t="s">
        <v>170</v>
      </c>
      <c r="F1545" s="14" t="s">
        <v>656</v>
      </c>
      <c r="G1545" s="15">
        <v>41000</v>
      </c>
      <c r="H1545" s="15">
        <v>41000</v>
      </c>
      <c r="I1545" s="14" t="s">
        <v>50</v>
      </c>
      <c r="J1545" s="14" t="s">
        <v>182</v>
      </c>
      <c r="K1545" s="14" t="s">
        <v>623</v>
      </c>
      <c r="L1545" s="14" t="s">
        <v>174</v>
      </c>
      <c r="M1545" s="14" t="s">
        <v>175</v>
      </c>
      <c r="N1545" s="14" t="s">
        <v>176</v>
      </c>
      <c r="O1545" s="15">
        <v>41974</v>
      </c>
      <c r="P1545" s="13">
        <v>201412</v>
      </c>
      <c r="Q1545" s="13">
        <v>-1</v>
      </c>
      <c r="R1545" s="16">
        <v>-10188.969999999999</v>
      </c>
    </row>
    <row r="1546" spans="1:18" x14ac:dyDescent="0.25">
      <c r="A1546" s="13">
        <v>654368222</v>
      </c>
      <c r="B1546" s="14" t="s">
        <v>32</v>
      </c>
      <c r="C1546" s="14" t="s">
        <v>180</v>
      </c>
      <c r="D1546" s="14" t="s">
        <v>169</v>
      </c>
      <c r="E1546" s="14" t="s">
        <v>170</v>
      </c>
      <c r="F1546" s="14" t="s">
        <v>656</v>
      </c>
      <c r="G1546" s="15">
        <v>41000</v>
      </c>
      <c r="H1546" s="15">
        <v>41000</v>
      </c>
      <c r="I1546" s="14" t="s">
        <v>50</v>
      </c>
      <c r="J1546" s="14" t="s">
        <v>182</v>
      </c>
      <c r="K1546" s="14" t="s">
        <v>647</v>
      </c>
      <c r="L1546" s="14" t="s">
        <v>174</v>
      </c>
      <c r="M1546" s="14" t="s">
        <v>175</v>
      </c>
      <c r="N1546" s="14" t="s">
        <v>176</v>
      </c>
      <c r="O1546" s="15">
        <v>41974</v>
      </c>
      <c r="P1546" s="13">
        <v>201412</v>
      </c>
      <c r="Q1546" s="13">
        <v>-1</v>
      </c>
      <c r="R1546" s="16">
        <v>-20383.080000000002</v>
      </c>
    </row>
    <row r="1547" spans="1:18" x14ac:dyDescent="0.25">
      <c r="A1547" s="13">
        <v>654368225</v>
      </c>
      <c r="B1547" s="14" t="s">
        <v>32</v>
      </c>
      <c r="C1547" s="14" t="s">
        <v>180</v>
      </c>
      <c r="D1547" s="14" t="s">
        <v>169</v>
      </c>
      <c r="E1547" s="14" t="s">
        <v>170</v>
      </c>
      <c r="F1547" s="14" t="s">
        <v>656</v>
      </c>
      <c r="G1547" s="15">
        <v>41000</v>
      </c>
      <c r="H1547" s="15">
        <v>41000</v>
      </c>
      <c r="I1547" s="14" t="s">
        <v>50</v>
      </c>
      <c r="J1547" s="14" t="s">
        <v>182</v>
      </c>
      <c r="K1547" s="14" t="s">
        <v>651</v>
      </c>
      <c r="L1547" s="14" t="s">
        <v>174</v>
      </c>
      <c r="M1547" s="14" t="s">
        <v>175</v>
      </c>
      <c r="N1547" s="14" t="s">
        <v>176</v>
      </c>
      <c r="O1547" s="15">
        <v>41974</v>
      </c>
      <c r="P1547" s="13">
        <v>201412</v>
      </c>
      <c r="Q1547" s="13">
        <v>-1</v>
      </c>
      <c r="R1547" s="16">
        <v>-10191.530000000001</v>
      </c>
    </row>
    <row r="1548" spans="1:18" x14ac:dyDescent="0.25">
      <c r="A1548" s="13">
        <v>654368228</v>
      </c>
      <c r="B1548" s="14" t="s">
        <v>32</v>
      </c>
      <c r="C1548" s="14" t="s">
        <v>180</v>
      </c>
      <c r="D1548" s="14" t="s">
        <v>169</v>
      </c>
      <c r="E1548" s="14" t="s">
        <v>170</v>
      </c>
      <c r="F1548" s="14" t="s">
        <v>656</v>
      </c>
      <c r="G1548" s="15">
        <v>41000</v>
      </c>
      <c r="H1548" s="15">
        <v>41000</v>
      </c>
      <c r="I1548" s="14" t="s">
        <v>50</v>
      </c>
      <c r="J1548" s="14" t="s">
        <v>182</v>
      </c>
      <c r="K1548" s="14" t="s">
        <v>651</v>
      </c>
      <c r="L1548" s="14" t="s">
        <v>174</v>
      </c>
      <c r="M1548" s="14" t="s">
        <v>175</v>
      </c>
      <c r="N1548" s="14" t="s">
        <v>176</v>
      </c>
      <c r="O1548" s="15">
        <v>41974</v>
      </c>
      <c r="P1548" s="13">
        <v>201412</v>
      </c>
      <c r="Q1548" s="13">
        <v>-1</v>
      </c>
      <c r="R1548" s="16">
        <v>-20383.080000000002</v>
      </c>
    </row>
    <row r="1549" spans="1:18" x14ac:dyDescent="0.25">
      <c r="A1549" s="13">
        <v>654368231</v>
      </c>
      <c r="B1549" s="14" t="s">
        <v>32</v>
      </c>
      <c r="C1549" s="14" t="s">
        <v>180</v>
      </c>
      <c r="D1549" s="14" t="s">
        <v>169</v>
      </c>
      <c r="E1549" s="14" t="s">
        <v>170</v>
      </c>
      <c r="F1549" s="14" t="s">
        <v>656</v>
      </c>
      <c r="G1549" s="15">
        <v>41000</v>
      </c>
      <c r="H1549" s="15">
        <v>41000</v>
      </c>
      <c r="I1549" s="14" t="s">
        <v>50</v>
      </c>
      <c r="J1549" s="14" t="s">
        <v>182</v>
      </c>
      <c r="K1549" s="14" t="s">
        <v>643</v>
      </c>
      <c r="L1549" s="14" t="s">
        <v>174</v>
      </c>
      <c r="M1549" s="14" t="s">
        <v>175</v>
      </c>
      <c r="N1549" s="14" t="s">
        <v>176</v>
      </c>
      <c r="O1549" s="15">
        <v>41974</v>
      </c>
      <c r="P1549" s="13">
        <v>201412</v>
      </c>
      <c r="Q1549" s="13">
        <v>-1</v>
      </c>
      <c r="R1549" s="16">
        <v>-20383.03</v>
      </c>
    </row>
    <row r="1550" spans="1:18" x14ac:dyDescent="0.25">
      <c r="A1550" s="13">
        <v>654381074</v>
      </c>
      <c r="B1550" s="14" t="s">
        <v>79</v>
      </c>
      <c r="C1550" s="14" t="s">
        <v>168</v>
      </c>
      <c r="D1550" s="14" t="s">
        <v>169</v>
      </c>
      <c r="E1550" s="14" t="s">
        <v>170</v>
      </c>
      <c r="F1550" s="14" t="s">
        <v>665</v>
      </c>
      <c r="G1550" s="15">
        <v>40725</v>
      </c>
      <c r="H1550" s="15">
        <v>40725</v>
      </c>
      <c r="I1550" s="14" t="s">
        <v>111</v>
      </c>
      <c r="J1550" s="14" t="s">
        <v>182</v>
      </c>
      <c r="K1550" s="14" t="s">
        <v>651</v>
      </c>
      <c r="L1550" s="14" t="s">
        <v>174</v>
      </c>
      <c r="M1550" s="14" t="s">
        <v>175</v>
      </c>
      <c r="N1550" s="14" t="s">
        <v>176</v>
      </c>
      <c r="O1550" s="15">
        <v>41974</v>
      </c>
      <c r="P1550" s="13">
        <v>201412</v>
      </c>
      <c r="Q1550" s="13">
        <v>-1</v>
      </c>
      <c r="R1550" s="16">
        <v>-179553</v>
      </c>
    </row>
    <row r="1551" spans="1:18" x14ac:dyDescent="0.25">
      <c r="A1551" s="13">
        <v>654425454</v>
      </c>
      <c r="B1551" s="14" t="s">
        <v>32</v>
      </c>
      <c r="C1551" s="14" t="s">
        <v>180</v>
      </c>
      <c r="D1551" s="14" t="s">
        <v>169</v>
      </c>
      <c r="E1551" s="14" t="s">
        <v>170</v>
      </c>
      <c r="F1551" s="14" t="s">
        <v>652</v>
      </c>
      <c r="G1551" s="15">
        <v>40238</v>
      </c>
      <c r="H1551" s="15">
        <v>40238</v>
      </c>
      <c r="I1551" s="14" t="s">
        <v>50</v>
      </c>
      <c r="J1551" s="14" t="s">
        <v>182</v>
      </c>
      <c r="K1551" s="14" t="s">
        <v>643</v>
      </c>
      <c r="L1551" s="14" t="s">
        <v>174</v>
      </c>
      <c r="M1551" s="14" t="s">
        <v>175</v>
      </c>
      <c r="N1551" s="14" t="s">
        <v>176</v>
      </c>
      <c r="O1551" s="15">
        <v>41974</v>
      </c>
      <c r="P1551" s="13">
        <v>201412</v>
      </c>
      <c r="Q1551" s="13">
        <v>-1</v>
      </c>
      <c r="R1551" s="16">
        <v>-60471.9</v>
      </c>
    </row>
    <row r="1552" spans="1:18" x14ac:dyDescent="0.25">
      <c r="A1552" s="13">
        <v>654425472</v>
      </c>
      <c r="B1552" s="14" t="s">
        <v>32</v>
      </c>
      <c r="C1552" s="14" t="s">
        <v>180</v>
      </c>
      <c r="D1552" s="14" t="s">
        <v>169</v>
      </c>
      <c r="E1552" s="14" t="s">
        <v>170</v>
      </c>
      <c r="F1552" s="14" t="s">
        <v>652</v>
      </c>
      <c r="G1552" s="15">
        <v>40330</v>
      </c>
      <c r="H1552" s="15">
        <v>40330</v>
      </c>
      <c r="I1552" s="14" t="s">
        <v>50</v>
      </c>
      <c r="J1552" s="14" t="s">
        <v>182</v>
      </c>
      <c r="K1552" s="14" t="s">
        <v>664</v>
      </c>
      <c r="L1552" s="14" t="s">
        <v>174</v>
      </c>
      <c r="M1552" s="14" t="s">
        <v>175</v>
      </c>
      <c r="N1552" s="14" t="s">
        <v>176</v>
      </c>
      <c r="O1552" s="15">
        <v>41974</v>
      </c>
      <c r="P1552" s="13">
        <v>201412</v>
      </c>
      <c r="Q1552" s="13">
        <v>-1</v>
      </c>
      <c r="R1552" s="16">
        <v>-266546.93</v>
      </c>
    </row>
    <row r="1553" spans="1:18" x14ac:dyDescent="0.25">
      <c r="A1553" s="13">
        <v>654425490</v>
      </c>
      <c r="B1553" s="14" t="s">
        <v>32</v>
      </c>
      <c r="C1553" s="14" t="s">
        <v>180</v>
      </c>
      <c r="D1553" s="14" t="s">
        <v>169</v>
      </c>
      <c r="E1553" s="14" t="s">
        <v>170</v>
      </c>
      <c r="F1553" s="14" t="s">
        <v>652</v>
      </c>
      <c r="G1553" s="15">
        <v>40299</v>
      </c>
      <c r="H1553" s="15">
        <v>40299</v>
      </c>
      <c r="I1553" s="14" t="s">
        <v>50</v>
      </c>
      <c r="J1553" s="14" t="s">
        <v>182</v>
      </c>
      <c r="K1553" s="14" t="s">
        <v>645</v>
      </c>
      <c r="L1553" s="14" t="s">
        <v>174</v>
      </c>
      <c r="M1553" s="14" t="s">
        <v>175</v>
      </c>
      <c r="N1553" s="14" t="s">
        <v>176</v>
      </c>
      <c r="O1553" s="15">
        <v>41974</v>
      </c>
      <c r="P1553" s="13">
        <v>201412</v>
      </c>
      <c r="Q1553" s="13">
        <v>-1</v>
      </c>
      <c r="R1553" s="16">
        <v>-173490.68</v>
      </c>
    </row>
    <row r="1554" spans="1:18" x14ac:dyDescent="0.25">
      <c r="A1554" s="13">
        <v>654425508</v>
      </c>
      <c r="B1554" s="14" t="s">
        <v>32</v>
      </c>
      <c r="C1554" s="14" t="s">
        <v>180</v>
      </c>
      <c r="D1554" s="14" t="s">
        <v>169</v>
      </c>
      <c r="E1554" s="14" t="s">
        <v>170</v>
      </c>
      <c r="F1554" s="14" t="s">
        <v>652</v>
      </c>
      <c r="G1554" s="15">
        <v>40299</v>
      </c>
      <c r="H1554" s="15">
        <v>40299</v>
      </c>
      <c r="I1554" s="14" t="s">
        <v>50</v>
      </c>
      <c r="J1554" s="14" t="s">
        <v>182</v>
      </c>
      <c r="K1554" s="14" t="s">
        <v>570</v>
      </c>
      <c r="L1554" s="14" t="s">
        <v>174</v>
      </c>
      <c r="M1554" s="14" t="s">
        <v>175</v>
      </c>
      <c r="N1554" s="14" t="s">
        <v>176</v>
      </c>
      <c r="O1554" s="15">
        <v>41974</v>
      </c>
      <c r="P1554" s="13">
        <v>201412</v>
      </c>
      <c r="Q1554" s="13">
        <v>-1</v>
      </c>
      <c r="R1554" s="16">
        <v>-222473.56</v>
      </c>
    </row>
    <row r="1555" spans="1:18" x14ac:dyDescent="0.25">
      <c r="A1555" s="13">
        <v>654425526</v>
      </c>
      <c r="B1555" s="14" t="s">
        <v>32</v>
      </c>
      <c r="C1555" s="14" t="s">
        <v>180</v>
      </c>
      <c r="D1555" s="14" t="s">
        <v>169</v>
      </c>
      <c r="E1555" s="14" t="s">
        <v>170</v>
      </c>
      <c r="F1555" s="14" t="s">
        <v>652</v>
      </c>
      <c r="G1555" s="15">
        <v>40269</v>
      </c>
      <c r="H1555" s="15">
        <v>40269</v>
      </c>
      <c r="I1555" s="14" t="s">
        <v>50</v>
      </c>
      <c r="J1555" s="14" t="s">
        <v>182</v>
      </c>
      <c r="K1555" s="14" t="s">
        <v>570</v>
      </c>
      <c r="L1555" s="14" t="s">
        <v>174</v>
      </c>
      <c r="M1555" s="14" t="s">
        <v>175</v>
      </c>
      <c r="N1555" s="14" t="s">
        <v>176</v>
      </c>
      <c r="O1555" s="15">
        <v>41974</v>
      </c>
      <c r="P1555" s="13">
        <v>201412</v>
      </c>
      <c r="Q1555" s="13">
        <v>-1</v>
      </c>
      <c r="R1555" s="16">
        <v>-233808.07</v>
      </c>
    </row>
    <row r="1556" spans="1:18" x14ac:dyDescent="0.25">
      <c r="A1556" s="13">
        <v>654425544</v>
      </c>
      <c r="B1556" s="14" t="s">
        <v>32</v>
      </c>
      <c r="C1556" s="14" t="s">
        <v>180</v>
      </c>
      <c r="D1556" s="14" t="s">
        <v>169</v>
      </c>
      <c r="E1556" s="14" t="s">
        <v>170</v>
      </c>
      <c r="F1556" s="14" t="s">
        <v>549</v>
      </c>
      <c r="G1556" s="15">
        <v>39356</v>
      </c>
      <c r="H1556" s="15">
        <v>39356</v>
      </c>
      <c r="I1556" s="14" t="s">
        <v>50</v>
      </c>
      <c r="J1556" s="14" t="s">
        <v>182</v>
      </c>
      <c r="K1556" s="14" t="s">
        <v>570</v>
      </c>
      <c r="L1556" s="14" t="s">
        <v>174</v>
      </c>
      <c r="M1556" s="14" t="s">
        <v>175</v>
      </c>
      <c r="N1556" s="14" t="s">
        <v>176</v>
      </c>
      <c r="O1556" s="15">
        <v>41974</v>
      </c>
      <c r="P1556" s="13">
        <v>201412</v>
      </c>
      <c r="Q1556" s="13">
        <v>-1</v>
      </c>
      <c r="R1556" s="16">
        <v>-530151.96</v>
      </c>
    </row>
    <row r="1557" spans="1:18" x14ac:dyDescent="0.25">
      <c r="A1557" s="13">
        <v>654425562</v>
      </c>
      <c r="B1557" s="14" t="s">
        <v>32</v>
      </c>
      <c r="C1557" s="14" t="s">
        <v>180</v>
      </c>
      <c r="D1557" s="14" t="s">
        <v>169</v>
      </c>
      <c r="E1557" s="14" t="s">
        <v>170</v>
      </c>
      <c r="F1557" s="14" t="s">
        <v>656</v>
      </c>
      <c r="G1557" s="15">
        <v>40940</v>
      </c>
      <c r="H1557" s="15">
        <v>40940</v>
      </c>
      <c r="I1557" s="14" t="s">
        <v>50</v>
      </c>
      <c r="J1557" s="14" t="s">
        <v>182</v>
      </c>
      <c r="K1557" s="14" t="s">
        <v>569</v>
      </c>
      <c r="L1557" s="14" t="s">
        <v>174</v>
      </c>
      <c r="M1557" s="14" t="s">
        <v>175</v>
      </c>
      <c r="N1557" s="14" t="s">
        <v>176</v>
      </c>
      <c r="O1557" s="15">
        <v>41974</v>
      </c>
      <c r="P1557" s="13">
        <v>201412</v>
      </c>
      <c r="Q1557" s="13">
        <v>-1</v>
      </c>
      <c r="R1557" s="16">
        <v>-5483000.1299999999</v>
      </c>
    </row>
    <row r="1558" spans="1:18" x14ac:dyDescent="0.25">
      <c r="A1558" s="13">
        <v>654425688</v>
      </c>
      <c r="B1558" s="14" t="s">
        <v>32</v>
      </c>
      <c r="C1558" s="14" t="s">
        <v>180</v>
      </c>
      <c r="D1558" s="14" t="s">
        <v>169</v>
      </c>
      <c r="E1558" s="14" t="s">
        <v>170</v>
      </c>
      <c r="F1558" s="14" t="s">
        <v>665</v>
      </c>
      <c r="G1558" s="15">
        <v>40725</v>
      </c>
      <c r="H1558" s="15">
        <v>40725</v>
      </c>
      <c r="I1558" s="14" t="s">
        <v>50</v>
      </c>
      <c r="J1558" s="14" t="s">
        <v>182</v>
      </c>
      <c r="K1558" s="14" t="s">
        <v>651</v>
      </c>
      <c r="L1558" s="14" t="s">
        <v>174</v>
      </c>
      <c r="M1558" s="14" t="s">
        <v>175</v>
      </c>
      <c r="N1558" s="14" t="s">
        <v>176</v>
      </c>
      <c r="O1558" s="15">
        <v>41974</v>
      </c>
      <c r="P1558" s="13">
        <v>201412</v>
      </c>
      <c r="Q1558" s="13">
        <v>-1</v>
      </c>
      <c r="R1558" s="16">
        <v>-179533</v>
      </c>
    </row>
    <row r="1559" spans="1:18" x14ac:dyDescent="0.25">
      <c r="A1559" s="13">
        <v>654425706</v>
      </c>
      <c r="B1559" s="14" t="s">
        <v>32</v>
      </c>
      <c r="C1559" s="14" t="s">
        <v>180</v>
      </c>
      <c r="D1559" s="14" t="s">
        <v>169</v>
      </c>
      <c r="E1559" s="14" t="s">
        <v>170</v>
      </c>
      <c r="F1559" s="14" t="s">
        <v>665</v>
      </c>
      <c r="G1559" s="15">
        <v>40725</v>
      </c>
      <c r="H1559" s="15">
        <v>40725</v>
      </c>
      <c r="I1559" s="14" t="s">
        <v>50</v>
      </c>
      <c r="J1559" s="14" t="s">
        <v>182</v>
      </c>
      <c r="K1559" s="14" t="s">
        <v>651</v>
      </c>
      <c r="L1559" s="14" t="s">
        <v>174</v>
      </c>
      <c r="M1559" s="14" t="s">
        <v>175</v>
      </c>
      <c r="N1559" s="14" t="s">
        <v>176</v>
      </c>
      <c r="O1559" s="15">
        <v>41974</v>
      </c>
      <c r="P1559" s="13">
        <v>201412</v>
      </c>
      <c r="Q1559" s="13">
        <v>0</v>
      </c>
      <c r="R1559" s="16">
        <v>-179573</v>
      </c>
    </row>
    <row r="1560" spans="1:18" x14ac:dyDescent="0.25">
      <c r="A1560" s="13">
        <v>654425724</v>
      </c>
      <c r="B1560" s="14" t="s">
        <v>32</v>
      </c>
      <c r="C1560" s="14" t="s">
        <v>180</v>
      </c>
      <c r="D1560" s="14" t="s">
        <v>169</v>
      </c>
      <c r="E1560" s="14" t="s">
        <v>170</v>
      </c>
      <c r="F1560" s="14" t="s">
        <v>656</v>
      </c>
      <c r="G1560" s="15">
        <v>40940</v>
      </c>
      <c r="H1560" s="15">
        <v>40940</v>
      </c>
      <c r="I1560" s="14" t="s">
        <v>50</v>
      </c>
      <c r="J1560" s="14" t="s">
        <v>182</v>
      </c>
      <c r="K1560" s="14" t="s">
        <v>578</v>
      </c>
      <c r="L1560" s="14" t="s">
        <v>174</v>
      </c>
      <c r="M1560" s="14" t="s">
        <v>175</v>
      </c>
      <c r="N1560" s="14" t="s">
        <v>176</v>
      </c>
      <c r="O1560" s="15">
        <v>41974</v>
      </c>
      <c r="P1560" s="13">
        <v>201412</v>
      </c>
      <c r="Q1560" s="13">
        <v>-1</v>
      </c>
      <c r="R1560" s="16">
        <v>-2027542.5</v>
      </c>
    </row>
    <row r="1561" spans="1:18" x14ac:dyDescent="0.25">
      <c r="A1561" s="13">
        <v>654425742</v>
      </c>
      <c r="B1561" s="14" t="s">
        <v>32</v>
      </c>
      <c r="C1561" s="14" t="s">
        <v>180</v>
      </c>
      <c r="D1561" s="14" t="s">
        <v>169</v>
      </c>
      <c r="E1561" s="14" t="s">
        <v>170</v>
      </c>
      <c r="F1561" s="14" t="s">
        <v>665</v>
      </c>
      <c r="G1561" s="15">
        <v>40725</v>
      </c>
      <c r="H1561" s="15">
        <v>40725</v>
      </c>
      <c r="I1561" s="14" t="s">
        <v>50</v>
      </c>
      <c r="J1561" s="14" t="s">
        <v>182</v>
      </c>
      <c r="K1561" s="14" t="s">
        <v>666</v>
      </c>
      <c r="L1561" s="14" t="s">
        <v>174</v>
      </c>
      <c r="M1561" s="14" t="s">
        <v>175</v>
      </c>
      <c r="N1561" s="14" t="s">
        <v>176</v>
      </c>
      <c r="O1561" s="15">
        <v>41974</v>
      </c>
      <c r="P1561" s="13">
        <v>201412</v>
      </c>
      <c r="Q1561" s="13">
        <v>-1</v>
      </c>
      <c r="R1561" s="16">
        <v>-150428</v>
      </c>
    </row>
    <row r="1562" spans="1:18" x14ac:dyDescent="0.25">
      <c r="A1562" s="13">
        <v>654507106</v>
      </c>
      <c r="B1562" s="14" t="s">
        <v>79</v>
      </c>
      <c r="C1562" s="14" t="s">
        <v>168</v>
      </c>
      <c r="D1562" s="14" t="s">
        <v>169</v>
      </c>
      <c r="E1562" s="14" t="s">
        <v>170</v>
      </c>
      <c r="F1562" s="14" t="s">
        <v>657</v>
      </c>
      <c r="G1562" s="15">
        <v>41640</v>
      </c>
      <c r="H1562" s="15">
        <v>41640</v>
      </c>
      <c r="I1562" s="14" t="s">
        <v>91</v>
      </c>
      <c r="J1562" s="14" t="s">
        <v>688</v>
      </c>
      <c r="K1562" s="14" t="s">
        <v>689</v>
      </c>
      <c r="L1562" s="14" t="s">
        <v>174</v>
      </c>
      <c r="M1562" s="14" t="s">
        <v>175</v>
      </c>
      <c r="N1562" s="14" t="s">
        <v>176</v>
      </c>
      <c r="O1562" s="15">
        <v>41974</v>
      </c>
      <c r="P1562" s="13">
        <v>201412</v>
      </c>
      <c r="Q1562" s="13">
        <v>0</v>
      </c>
      <c r="R1562" s="16">
        <v>-10047.99</v>
      </c>
    </row>
    <row r="1563" spans="1:18" x14ac:dyDescent="0.25">
      <c r="A1563" s="13">
        <v>655060154</v>
      </c>
      <c r="B1563" s="14" t="s">
        <v>79</v>
      </c>
      <c r="C1563" s="14" t="s">
        <v>168</v>
      </c>
      <c r="D1563" s="14" t="s">
        <v>169</v>
      </c>
      <c r="E1563" s="14" t="s">
        <v>170</v>
      </c>
      <c r="F1563" s="14" t="s">
        <v>652</v>
      </c>
      <c r="G1563" s="15">
        <v>40513</v>
      </c>
      <c r="H1563" s="15">
        <v>40513</v>
      </c>
      <c r="I1563" s="14" t="s">
        <v>111</v>
      </c>
      <c r="J1563" s="14" t="s">
        <v>182</v>
      </c>
      <c r="K1563" s="14" t="s">
        <v>558</v>
      </c>
      <c r="L1563" s="14" t="s">
        <v>174</v>
      </c>
      <c r="M1563" s="14" t="s">
        <v>175</v>
      </c>
      <c r="N1563" s="14" t="s">
        <v>176</v>
      </c>
      <c r="O1563" s="15">
        <v>41974</v>
      </c>
      <c r="P1563" s="13">
        <v>201412</v>
      </c>
      <c r="Q1563" s="13">
        <v>-1</v>
      </c>
      <c r="R1563" s="16">
        <v>-189814.18</v>
      </c>
    </row>
    <row r="1564" spans="1:18" x14ac:dyDescent="0.25">
      <c r="A1564" s="13">
        <v>655060170</v>
      </c>
      <c r="B1564" s="14" t="s">
        <v>79</v>
      </c>
      <c r="C1564" s="14" t="s">
        <v>168</v>
      </c>
      <c r="D1564" s="14" t="s">
        <v>169</v>
      </c>
      <c r="E1564" s="14" t="s">
        <v>170</v>
      </c>
      <c r="F1564" s="14" t="s">
        <v>665</v>
      </c>
      <c r="G1564" s="15">
        <v>40787</v>
      </c>
      <c r="H1564" s="15">
        <v>40544</v>
      </c>
      <c r="I1564" s="14" t="s">
        <v>116</v>
      </c>
      <c r="J1564" s="14" t="s">
        <v>481</v>
      </c>
      <c r="K1564" s="14" t="s">
        <v>696</v>
      </c>
      <c r="L1564" s="14" t="s">
        <v>174</v>
      </c>
      <c r="M1564" s="14" t="s">
        <v>175</v>
      </c>
      <c r="N1564" s="14" t="s">
        <v>176</v>
      </c>
      <c r="O1564" s="15">
        <v>41974</v>
      </c>
      <c r="P1564" s="13">
        <v>201412</v>
      </c>
      <c r="Q1564" s="13">
        <v>-1</v>
      </c>
      <c r="R1564" s="16">
        <v>-2.1</v>
      </c>
    </row>
    <row r="1565" spans="1:18" x14ac:dyDescent="0.25">
      <c r="A1565" s="13">
        <v>655060170</v>
      </c>
      <c r="B1565" s="14" t="s">
        <v>79</v>
      </c>
      <c r="C1565" s="14" t="s">
        <v>168</v>
      </c>
      <c r="D1565" s="14" t="s">
        <v>169</v>
      </c>
      <c r="E1565" s="14" t="s">
        <v>170</v>
      </c>
      <c r="F1565" s="14" t="s">
        <v>665</v>
      </c>
      <c r="G1565" s="15">
        <v>40787</v>
      </c>
      <c r="H1565" s="15">
        <v>40544</v>
      </c>
      <c r="I1565" s="14" t="s">
        <v>116</v>
      </c>
      <c r="J1565" s="14" t="s">
        <v>481</v>
      </c>
      <c r="K1565" s="14" t="s">
        <v>696</v>
      </c>
      <c r="L1565" s="14" t="s">
        <v>174</v>
      </c>
      <c r="M1565" s="14" t="s">
        <v>175</v>
      </c>
      <c r="N1565" s="14" t="s">
        <v>176</v>
      </c>
      <c r="O1565" s="15">
        <v>42248</v>
      </c>
      <c r="P1565" s="13">
        <v>201509</v>
      </c>
      <c r="Q1565" s="13">
        <v>1</v>
      </c>
      <c r="R1565" s="16">
        <v>2.1</v>
      </c>
    </row>
    <row r="1566" spans="1:18" x14ac:dyDescent="0.25">
      <c r="A1566" s="13">
        <v>655060174</v>
      </c>
      <c r="B1566" s="14" t="s">
        <v>79</v>
      </c>
      <c r="C1566" s="14" t="s">
        <v>168</v>
      </c>
      <c r="D1566" s="14" t="s">
        <v>169</v>
      </c>
      <c r="E1566" s="14" t="s">
        <v>170</v>
      </c>
      <c r="F1566" s="14" t="s">
        <v>665</v>
      </c>
      <c r="G1566" s="15">
        <v>40787</v>
      </c>
      <c r="H1566" s="15">
        <v>40544</v>
      </c>
      <c r="I1566" s="14" t="s">
        <v>116</v>
      </c>
      <c r="J1566" s="14" t="s">
        <v>481</v>
      </c>
      <c r="K1566" s="14" t="s">
        <v>697</v>
      </c>
      <c r="L1566" s="14" t="s">
        <v>174</v>
      </c>
      <c r="M1566" s="14" t="s">
        <v>175</v>
      </c>
      <c r="N1566" s="14" t="s">
        <v>176</v>
      </c>
      <c r="O1566" s="15">
        <v>41974</v>
      </c>
      <c r="P1566" s="13">
        <v>201412</v>
      </c>
      <c r="Q1566" s="13">
        <v>-1</v>
      </c>
      <c r="R1566" s="16">
        <v>-10538.63</v>
      </c>
    </row>
    <row r="1567" spans="1:18" x14ac:dyDescent="0.25">
      <c r="A1567" s="13">
        <v>655060174</v>
      </c>
      <c r="B1567" s="14" t="s">
        <v>79</v>
      </c>
      <c r="C1567" s="14" t="s">
        <v>168</v>
      </c>
      <c r="D1567" s="14" t="s">
        <v>169</v>
      </c>
      <c r="E1567" s="14" t="s">
        <v>170</v>
      </c>
      <c r="F1567" s="14" t="s">
        <v>665</v>
      </c>
      <c r="G1567" s="15">
        <v>40787</v>
      </c>
      <c r="H1567" s="15">
        <v>40544</v>
      </c>
      <c r="I1567" s="14" t="s">
        <v>116</v>
      </c>
      <c r="J1567" s="14" t="s">
        <v>481</v>
      </c>
      <c r="K1567" s="14" t="s">
        <v>697</v>
      </c>
      <c r="L1567" s="14" t="s">
        <v>174</v>
      </c>
      <c r="M1567" s="14" t="s">
        <v>175</v>
      </c>
      <c r="N1567" s="14" t="s">
        <v>176</v>
      </c>
      <c r="O1567" s="15">
        <v>42248</v>
      </c>
      <c r="P1567" s="13">
        <v>201509</v>
      </c>
      <c r="Q1567" s="13">
        <v>1</v>
      </c>
      <c r="R1567" s="16">
        <v>10538.63</v>
      </c>
    </row>
    <row r="1568" spans="1:18" x14ac:dyDescent="0.25">
      <c r="A1568" s="13">
        <v>655060177</v>
      </c>
      <c r="B1568" s="14" t="s">
        <v>79</v>
      </c>
      <c r="C1568" s="14" t="s">
        <v>168</v>
      </c>
      <c r="D1568" s="14" t="s">
        <v>169</v>
      </c>
      <c r="E1568" s="14" t="s">
        <v>170</v>
      </c>
      <c r="F1568" s="14" t="s">
        <v>665</v>
      </c>
      <c r="G1568" s="15">
        <v>40787</v>
      </c>
      <c r="H1568" s="15">
        <v>40787</v>
      </c>
      <c r="I1568" s="14" t="s">
        <v>116</v>
      </c>
      <c r="J1568" s="14" t="s">
        <v>481</v>
      </c>
      <c r="K1568" s="14" t="s">
        <v>698</v>
      </c>
      <c r="L1568" s="14" t="s">
        <v>174</v>
      </c>
      <c r="M1568" s="14" t="s">
        <v>175</v>
      </c>
      <c r="N1568" s="14" t="s">
        <v>176</v>
      </c>
      <c r="O1568" s="15">
        <v>41974</v>
      </c>
      <c r="P1568" s="13">
        <v>201412</v>
      </c>
      <c r="Q1568" s="13">
        <v>-1</v>
      </c>
      <c r="R1568" s="16">
        <v>-63225.47</v>
      </c>
    </row>
    <row r="1569" spans="1:18" x14ac:dyDescent="0.25">
      <c r="A1569" s="13">
        <v>655060177</v>
      </c>
      <c r="B1569" s="14" t="s">
        <v>79</v>
      </c>
      <c r="C1569" s="14" t="s">
        <v>168</v>
      </c>
      <c r="D1569" s="14" t="s">
        <v>169</v>
      </c>
      <c r="E1569" s="14" t="s">
        <v>170</v>
      </c>
      <c r="F1569" s="14" t="s">
        <v>665</v>
      </c>
      <c r="G1569" s="15">
        <v>40787</v>
      </c>
      <c r="H1569" s="15">
        <v>40787</v>
      </c>
      <c r="I1569" s="14" t="s">
        <v>116</v>
      </c>
      <c r="J1569" s="14" t="s">
        <v>481</v>
      </c>
      <c r="K1569" s="14" t="s">
        <v>698</v>
      </c>
      <c r="L1569" s="14" t="s">
        <v>174</v>
      </c>
      <c r="M1569" s="14" t="s">
        <v>175</v>
      </c>
      <c r="N1569" s="14" t="s">
        <v>176</v>
      </c>
      <c r="O1569" s="15">
        <v>42248</v>
      </c>
      <c r="P1569" s="13">
        <v>201509</v>
      </c>
      <c r="Q1569" s="13">
        <v>1</v>
      </c>
      <c r="R1569" s="16">
        <v>63225.47</v>
      </c>
    </row>
    <row r="1570" spans="1:18" x14ac:dyDescent="0.25">
      <c r="A1570" s="13">
        <v>655060212</v>
      </c>
      <c r="B1570" s="14" t="s">
        <v>79</v>
      </c>
      <c r="C1570" s="14" t="s">
        <v>168</v>
      </c>
      <c r="D1570" s="14" t="s">
        <v>169</v>
      </c>
      <c r="E1570" s="14" t="s">
        <v>170</v>
      </c>
      <c r="F1570" s="14" t="s">
        <v>665</v>
      </c>
      <c r="G1570" s="15">
        <v>40878</v>
      </c>
      <c r="H1570" s="15">
        <v>40544</v>
      </c>
      <c r="I1570" s="14" t="s">
        <v>119</v>
      </c>
      <c r="J1570" s="14" t="s">
        <v>512</v>
      </c>
      <c r="K1570" s="14" t="s">
        <v>699</v>
      </c>
      <c r="L1570" s="14" t="s">
        <v>174</v>
      </c>
      <c r="M1570" s="14" t="s">
        <v>175</v>
      </c>
      <c r="N1570" s="14" t="s">
        <v>176</v>
      </c>
      <c r="O1570" s="15">
        <v>41974</v>
      </c>
      <c r="P1570" s="13">
        <v>201412</v>
      </c>
      <c r="Q1570" s="13">
        <v>-1</v>
      </c>
      <c r="R1570" s="16">
        <v>-30641.34</v>
      </c>
    </row>
    <row r="1571" spans="1:18" x14ac:dyDescent="0.25">
      <c r="A1571" s="13">
        <v>655138942</v>
      </c>
      <c r="B1571" s="14" t="s">
        <v>32</v>
      </c>
      <c r="C1571" s="14" t="s">
        <v>180</v>
      </c>
      <c r="D1571" s="14" t="s">
        <v>169</v>
      </c>
      <c r="E1571" s="14" t="s">
        <v>170</v>
      </c>
      <c r="F1571" s="14" t="s">
        <v>187</v>
      </c>
      <c r="G1571" s="15">
        <v>37073</v>
      </c>
      <c r="H1571" s="15">
        <v>37073</v>
      </c>
      <c r="I1571" s="14" t="s">
        <v>57</v>
      </c>
      <c r="J1571" s="14" t="s">
        <v>481</v>
      </c>
      <c r="K1571" s="14" t="s">
        <v>507</v>
      </c>
      <c r="L1571" s="14" t="s">
        <v>174</v>
      </c>
      <c r="M1571" s="14" t="s">
        <v>175</v>
      </c>
      <c r="N1571" s="14" t="s">
        <v>176</v>
      </c>
      <c r="O1571" s="15">
        <v>41974</v>
      </c>
      <c r="P1571" s="13">
        <v>201412</v>
      </c>
      <c r="Q1571" s="13">
        <v>-1</v>
      </c>
      <c r="R1571" s="16">
        <v>-9450</v>
      </c>
    </row>
    <row r="1572" spans="1:18" x14ac:dyDescent="0.25">
      <c r="A1572" s="13">
        <v>655168758</v>
      </c>
      <c r="B1572" s="14" t="s">
        <v>61</v>
      </c>
      <c r="C1572" s="14" t="s">
        <v>186</v>
      </c>
      <c r="D1572" s="14" t="s">
        <v>169</v>
      </c>
      <c r="E1572" s="14" t="s">
        <v>170</v>
      </c>
      <c r="F1572" s="14" t="s">
        <v>665</v>
      </c>
      <c r="G1572" s="15">
        <v>40634</v>
      </c>
      <c r="H1572" s="15">
        <v>40725</v>
      </c>
      <c r="I1572" s="14" t="s">
        <v>75</v>
      </c>
      <c r="J1572" s="14" t="s">
        <v>481</v>
      </c>
      <c r="K1572" s="14" t="s">
        <v>507</v>
      </c>
      <c r="L1572" s="14" t="s">
        <v>174</v>
      </c>
      <c r="M1572" s="14" t="s">
        <v>175</v>
      </c>
      <c r="N1572" s="14" t="s">
        <v>176</v>
      </c>
      <c r="O1572" s="15">
        <v>41974</v>
      </c>
      <c r="P1572" s="13">
        <v>201412</v>
      </c>
      <c r="Q1572" s="13">
        <v>-1</v>
      </c>
      <c r="R1572" s="16">
        <v>-1496.14</v>
      </c>
    </row>
    <row r="1573" spans="1:18" x14ac:dyDescent="0.25">
      <c r="A1573" s="13">
        <v>655169840</v>
      </c>
      <c r="B1573" s="14" t="s">
        <v>32</v>
      </c>
      <c r="C1573" s="14" t="s">
        <v>180</v>
      </c>
      <c r="D1573" s="14" t="s">
        <v>169</v>
      </c>
      <c r="E1573" s="14" t="s">
        <v>170</v>
      </c>
      <c r="F1573" s="14" t="s">
        <v>658</v>
      </c>
      <c r="G1573" s="15">
        <v>41456</v>
      </c>
      <c r="H1573" s="15">
        <v>41518</v>
      </c>
      <c r="I1573" s="14" t="s">
        <v>50</v>
      </c>
      <c r="J1573" s="14" t="s">
        <v>182</v>
      </c>
      <c r="K1573" s="14" t="s">
        <v>623</v>
      </c>
      <c r="L1573" s="14" t="s">
        <v>174</v>
      </c>
      <c r="M1573" s="14" t="s">
        <v>175</v>
      </c>
      <c r="N1573" s="14" t="s">
        <v>176</v>
      </c>
      <c r="O1573" s="15">
        <v>41974</v>
      </c>
      <c r="P1573" s="13">
        <v>201412</v>
      </c>
      <c r="Q1573" s="13">
        <v>-1</v>
      </c>
      <c r="R1573" s="16">
        <v>-77907.83</v>
      </c>
    </row>
    <row r="1574" spans="1:18" x14ac:dyDescent="0.25">
      <c r="A1574" s="13">
        <v>655169855</v>
      </c>
      <c r="B1574" s="14" t="s">
        <v>32</v>
      </c>
      <c r="C1574" s="14" t="s">
        <v>180</v>
      </c>
      <c r="D1574" s="14" t="s">
        <v>169</v>
      </c>
      <c r="E1574" s="14" t="s">
        <v>170</v>
      </c>
      <c r="F1574" s="14" t="s">
        <v>658</v>
      </c>
      <c r="G1574" s="15">
        <v>41456</v>
      </c>
      <c r="H1574" s="15">
        <v>41518</v>
      </c>
      <c r="I1574" s="14" t="s">
        <v>50</v>
      </c>
      <c r="J1574" s="14" t="s">
        <v>182</v>
      </c>
      <c r="K1574" s="14" t="s">
        <v>623</v>
      </c>
      <c r="L1574" s="14" t="s">
        <v>174</v>
      </c>
      <c r="M1574" s="14" t="s">
        <v>175</v>
      </c>
      <c r="N1574" s="14" t="s">
        <v>176</v>
      </c>
      <c r="O1574" s="15">
        <v>41974</v>
      </c>
      <c r="P1574" s="13">
        <v>201412</v>
      </c>
      <c r="Q1574" s="13">
        <v>-1</v>
      </c>
      <c r="R1574" s="16">
        <v>-181797.41</v>
      </c>
    </row>
    <row r="1575" spans="1:18" x14ac:dyDescent="0.25">
      <c r="A1575" s="13">
        <v>655179915</v>
      </c>
      <c r="B1575" s="14" t="s">
        <v>61</v>
      </c>
      <c r="C1575" s="14" t="s">
        <v>186</v>
      </c>
      <c r="D1575" s="14" t="s">
        <v>169</v>
      </c>
      <c r="E1575" s="14" t="s">
        <v>170</v>
      </c>
      <c r="F1575" s="14" t="s">
        <v>665</v>
      </c>
      <c r="G1575" s="15">
        <v>40756</v>
      </c>
      <c r="H1575" s="15">
        <v>40969</v>
      </c>
      <c r="I1575" s="14" t="s">
        <v>75</v>
      </c>
      <c r="J1575" s="14" t="s">
        <v>481</v>
      </c>
      <c r="K1575" s="14" t="s">
        <v>507</v>
      </c>
      <c r="L1575" s="14" t="s">
        <v>174</v>
      </c>
      <c r="M1575" s="14" t="s">
        <v>175</v>
      </c>
      <c r="N1575" s="14" t="s">
        <v>176</v>
      </c>
      <c r="O1575" s="15">
        <v>41974</v>
      </c>
      <c r="P1575" s="13">
        <v>201412</v>
      </c>
      <c r="Q1575" s="13">
        <v>-1</v>
      </c>
      <c r="R1575" s="16">
        <v>-4920.8999999999996</v>
      </c>
    </row>
    <row r="1576" spans="1:18" x14ac:dyDescent="0.25">
      <c r="A1576" s="13">
        <v>655212426</v>
      </c>
      <c r="B1576" s="14" t="s">
        <v>32</v>
      </c>
      <c r="C1576" s="14" t="s">
        <v>180</v>
      </c>
      <c r="D1576" s="14" t="s">
        <v>169</v>
      </c>
      <c r="E1576" s="14" t="s">
        <v>170</v>
      </c>
      <c r="F1576" s="14" t="s">
        <v>665</v>
      </c>
      <c r="G1576" s="15">
        <v>40725</v>
      </c>
      <c r="H1576" s="15">
        <v>40848</v>
      </c>
      <c r="I1576" s="14" t="s">
        <v>57</v>
      </c>
      <c r="J1576" s="14" t="s">
        <v>481</v>
      </c>
      <c r="K1576" s="14" t="s">
        <v>507</v>
      </c>
      <c r="L1576" s="14" t="s">
        <v>174</v>
      </c>
      <c r="M1576" s="14" t="s">
        <v>175</v>
      </c>
      <c r="N1576" s="14" t="s">
        <v>176</v>
      </c>
      <c r="O1576" s="15">
        <v>41974</v>
      </c>
      <c r="P1576" s="13">
        <v>201412</v>
      </c>
      <c r="Q1576" s="13">
        <v>-1</v>
      </c>
      <c r="R1576" s="16">
        <v>-113.04</v>
      </c>
    </row>
    <row r="1577" spans="1:18" x14ac:dyDescent="0.25">
      <c r="A1577" s="13">
        <v>655212430</v>
      </c>
      <c r="B1577" s="14" t="s">
        <v>61</v>
      </c>
      <c r="C1577" s="14" t="s">
        <v>186</v>
      </c>
      <c r="D1577" s="14" t="s">
        <v>169</v>
      </c>
      <c r="E1577" s="14" t="s">
        <v>170</v>
      </c>
      <c r="F1577" s="14" t="s">
        <v>665</v>
      </c>
      <c r="G1577" s="15">
        <v>40817</v>
      </c>
      <c r="H1577" s="15">
        <v>40848</v>
      </c>
      <c r="I1577" s="14" t="s">
        <v>75</v>
      </c>
      <c r="J1577" s="14" t="s">
        <v>481</v>
      </c>
      <c r="K1577" s="14" t="s">
        <v>507</v>
      </c>
      <c r="L1577" s="14" t="s">
        <v>174</v>
      </c>
      <c r="M1577" s="14" t="s">
        <v>175</v>
      </c>
      <c r="N1577" s="14" t="s">
        <v>176</v>
      </c>
      <c r="O1577" s="15">
        <v>41974</v>
      </c>
      <c r="P1577" s="13">
        <v>201412</v>
      </c>
      <c r="Q1577" s="13">
        <v>-1</v>
      </c>
      <c r="R1577" s="16">
        <v>-90.61</v>
      </c>
    </row>
    <row r="1578" spans="1:18" x14ac:dyDescent="0.25">
      <c r="A1578" s="13">
        <v>655243256</v>
      </c>
      <c r="B1578" s="14" t="s">
        <v>61</v>
      </c>
      <c r="C1578" s="14" t="s">
        <v>186</v>
      </c>
      <c r="D1578" s="14" t="s">
        <v>169</v>
      </c>
      <c r="E1578" s="14" t="s">
        <v>170</v>
      </c>
      <c r="F1578" s="14" t="s">
        <v>551</v>
      </c>
      <c r="G1578" s="15">
        <v>40118</v>
      </c>
      <c r="H1578" s="15">
        <v>40148</v>
      </c>
      <c r="I1578" s="14" t="s">
        <v>75</v>
      </c>
      <c r="J1578" s="14" t="s">
        <v>481</v>
      </c>
      <c r="K1578" s="14" t="s">
        <v>507</v>
      </c>
      <c r="L1578" s="14" t="s">
        <v>174</v>
      </c>
      <c r="M1578" s="14" t="s">
        <v>175</v>
      </c>
      <c r="N1578" s="14" t="s">
        <v>176</v>
      </c>
      <c r="O1578" s="15">
        <v>41974</v>
      </c>
      <c r="P1578" s="13">
        <v>201412</v>
      </c>
      <c r="Q1578" s="13">
        <v>-1</v>
      </c>
      <c r="R1578" s="16">
        <v>-6319.84</v>
      </c>
    </row>
    <row r="1579" spans="1:18" x14ac:dyDescent="0.25">
      <c r="A1579" s="13">
        <v>655243274</v>
      </c>
      <c r="B1579" s="14" t="s">
        <v>61</v>
      </c>
      <c r="C1579" s="14" t="s">
        <v>186</v>
      </c>
      <c r="D1579" s="14" t="s">
        <v>169</v>
      </c>
      <c r="E1579" s="14" t="s">
        <v>170</v>
      </c>
      <c r="F1579" s="14" t="s">
        <v>652</v>
      </c>
      <c r="G1579" s="15">
        <v>40269</v>
      </c>
      <c r="H1579" s="15">
        <v>40269</v>
      </c>
      <c r="I1579" s="14" t="s">
        <v>70</v>
      </c>
      <c r="J1579" s="14" t="s">
        <v>182</v>
      </c>
      <c r="K1579" s="14" t="s">
        <v>647</v>
      </c>
      <c r="L1579" s="14" t="s">
        <v>174</v>
      </c>
      <c r="M1579" s="14" t="s">
        <v>175</v>
      </c>
      <c r="N1579" s="14" t="s">
        <v>176</v>
      </c>
      <c r="O1579" s="15">
        <v>41974</v>
      </c>
      <c r="P1579" s="13">
        <v>201412</v>
      </c>
      <c r="Q1579" s="13">
        <v>-1</v>
      </c>
      <c r="R1579" s="16">
        <v>-42773.56</v>
      </c>
    </row>
    <row r="1580" spans="1:18" x14ac:dyDescent="0.25">
      <c r="A1580" s="13">
        <v>655243292</v>
      </c>
      <c r="B1580" s="14" t="s">
        <v>61</v>
      </c>
      <c r="C1580" s="14" t="s">
        <v>186</v>
      </c>
      <c r="D1580" s="14" t="s">
        <v>169</v>
      </c>
      <c r="E1580" s="14" t="s">
        <v>170</v>
      </c>
      <c r="F1580" s="14" t="s">
        <v>652</v>
      </c>
      <c r="G1580" s="15">
        <v>40299</v>
      </c>
      <c r="H1580" s="15">
        <v>40238</v>
      </c>
      <c r="I1580" s="14" t="s">
        <v>70</v>
      </c>
      <c r="J1580" s="14" t="s">
        <v>182</v>
      </c>
      <c r="K1580" s="14" t="s">
        <v>592</v>
      </c>
      <c r="L1580" s="14" t="s">
        <v>174</v>
      </c>
      <c r="M1580" s="14" t="s">
        <v>175</v>
      </c>
      <c r="N1580" s="14" t="s">
        <v>176</v>
      </c>
      <c r="O1580" s="15">
        <v>41974</v>
      </c>
      <c r="P1580" s="13">
        <v>201412</v>
      </c>
      <c r="Q1580" s="13">
        <v>-1</v>
      </c>
      <c r="R1580" s="16">
        <v>-119140.17</v>
      </c>
    </row>
    <row r="1581" spans="1:18" x14ac:dyDescent="0.25">
      <c r="A1581" s="13">
        <v>655245920</v>
      </c>
      <c r="B1581" s="14" t="s">
        <v>79</v>
      </c>
      <c r="C1581" s="14" t="s">
        <v>168</v>
      </c>
      <c r="D1581" s="14" t="s">
        <v>169</v>
      </c>
      <c r="E1581" s="14" t="s">
        <v>170</v>
      </c>
      <c r="F1581" s="14" t="s">
        <v>665</v>
      </c>
      <c r="G1581" s="15">
        <v>40695</v>
      </c>
      <c r="H1581" s="15">
        <v>40695</v>
      </c>
      <c r="I1581" s="14" t="s">
        <v>111</v>
      </c>
      <c r="J1581" s="14" t="s">
        <v>182</v>
      </c>
      <c r="K1581" s="14" t="s">
        <v>647</v>
      </c>
      <c r="L1581" s="14" t="s">
        <v>174</v>
      </c>
      <c r="M1581" s="14" t="s">
        <v>175</v>
      </c>
      <c r="N1581" s="14" t="s">
        <v>176</v>
      </c>
      <c r="O1581" s="15">
        <v>41974</v>
      </c>
      <c r="P1581" s="13">
        <v>201412</v>
      </c>
      <c r="Q1581" s="13">
        <v>-1</v>
      </c>
      <c r="R1581" s="16">
        <v>-28797.99</v>
      </c>
    </row>
    <row r="1582" spans="1:18" x14ac:dyDescent="0.25">
      <c r="A1582" s="13">
        <v>655359830</v>
      </c>
      <c r="B1582" s="14" t="s">
        <v>79</v>
      </c>
      <c r="C1582" s="14" t="s">
        <v>426</v>
      </c>
      <c r="D1582" s="14" t="s">
        <v>169</v>
      </c>
      <c r="E1582" s="14" t="s">
        <v>170</v>
      </c>
      <c r="F1582" s="14" t="s">
        <v>657</v>
      </c>
      <c r="G1582" s="15">
        <v>41671</v>
      </c>
      <c r="H1582" s="15">
        <v>41671</v>
      </c>
      <c r="I1582" s="14" t="s">
        <v>111</v>
      </c>
      <c r="J1582" s="14" t="s">
        <v>182</v>
      </c>
      <c r="K1582" s="14" t="s">
        <v>574</v>
      </c>
      <c r="L1582" s="14" t="s">
        <v>174</v>
      </c>
      <c r="M1582" s="14" t="s">
        <v>175</v>
      </c>
      <c r="N1582" s="14" t="s">
        <v>176</v>
      </c>
      <c r="O1582" s="15">
        <v>41974</v>
      </c>
      <c r="P1582" s="13">
        <v>201412</v>
      </c>
      <c r="Q1582" s="13">
        <v>-1</v>
      </c>
      <c r="R1582" s="16">
        <v>-387272.83</v>
      </c>
    </row>
    <row r="1583" spans="1:18" x14ac:dyDescent="0.25">
      <c r="A1583" s="13">
        <v>655459591</v>
      </c>
      <c r="B1583" s="14" t="s">
        <v>32</v>
      </c>
      <c r="C1583" s="14" t="s">
        <v>180</v>
      </c>
      <c r="D1583" s="14" t="s">
        <v>169</v>
      </c>
      <c r="E1583" s="14" t="s">
        <v>170</v>
      </c>
      <c r="F1583" s="14" t="s">
        <v>665</v>
      </c>
      <c r="G1583" s="15">
        <v>40848</v>
      </c>
      <c r="H1583" s="15">
        <v>40848</v>
      </c>
      <c r="I1583" s="14" t="s">
        <v>50</v>
      </c>
      <c r="J1583" s="14" t="s">
        <v>182</v>
      </c>
      <c r="K1583" s="14" t="s">
        <v>631</v>
      </c>
      <c r="L1583" s="14" t="s">
        <v>174</v>
      </c>
      <c r="M1583" s="14" t="s">
        <v>175</v>
      </c>
      <c r="N1583" s="14" t="s">
        <v>176</v>
      </c>
      <c r="O1583" s="15">
        <v>41974</v>
      </c>
      <c r="P1583" s="13">
        <v>201412</v>
      </c>
      <c r="Q1583" s="13">
        <v>-1</v>
      </c>
      <c r="R1583" s="16">
        <v>-39345.360000000001</v>
      </c>
    </row>
    <row r="1584" spans="1:18" x14ac:dyDescent="0.25">
      <c r="A1584" s="13">
        <v>656166753</v>
      </c>
      <c r="B1584" s="14" t="s">
        <v>32</v>
      </c>
      <c r="C1584" s="14" t="s">
        <v>180</v>
      </c>
      <c r="D1584" s="14" t="s">
        <v>169</v>
      </c>
      <c r="E1584" s="14" t="s">
        <v>170</v>
      </c>
      <c r="F1584" s="14" t="s">
        <v>665</v>
      </c>
      <c r="G1584" s="15">
        <v>40817</v>
      </c>
      <c r="H1584" s="15">
        <v>40817</v>
      </c>
      <c r="I1584" s="14" t="s">
        <v>57</v>
      </c>
      <c r="J1584" s="14" t="s">
        <v>481</v>
      </c>
      <c r="K1584" s="14" t="s">
        <v>507</v>
      </c>
      <c r="L1584" s="14" t="s">
        <v>174</v>
      </c>
      <c r="M1584" s="14" t="s">
        <v>175</v>
      </c>
      <c r="N1584" s="14" t="s">
        <v>176</v>
      </c>
      <c r="O1584" s="15">
        <v>41974</v>
      </c>
      <c r="P1584" s="13">
        <v>201412</v>
      </c>
      <c r="Q1584" s="13">
        <v>-1</v>
      </c>
      <c r="R1584" s="16">
        <v>-4963.9399999999996</v>
      </c>
    </row>
    <row r="1585" spans="1:18" x14ac:dyDescent="0.25">
      <c r="A1585" s="13">
        <v>656236429</v>
      </c>
      <c r="B1585" s="14" t="s">
        <v>32</v>
      </c>
      <c r="C1585" s="14" t="s">
        <v>180</v>
      </c>
      <c r="D1585" s="14" t="s">
        <v>169</v>
      </c>
      <c r="E1585" s="14" t="s">
        <v>170</v>
      </c>
      <c r="F1585" s="14" t="s">
        <v>665</v>
      </c>
      <c r="G1585" s="15">
        <v>40725</v>
      </c>
      <c r="H1585" s="15">
        <v>40969</v>
      </c>
      <c r="I1585" s="14" t="s">
        <v>57</v>
      </c>
      <c r="J1585" s="14" t="s">
        <v>481</v>
      </c>
      <c r="K1585" s="14" t="s">
        <v>507</v>
      </c>
      <c r="L1585" s="14" t="s">
        <v>174</v>
      </c>
      <c r="M1585" s="14" t="s">
        <v>175</v>
      </c>
      <c r="N1585" s="14" t="s">
        <v>176</v>
      </c>
      <c r="O1585" s="15">
        <v>41974</v>
      </c>
      <c r="P1585" s="13">
        <v>201412</v>
      </c>
      <c r="Q1585" s="13">
        <v>-1</v>
      </c>
      <c r="R1585" s="16">
        <v>-7469.43</v>
      </c>
    </row>
    <row r="1586" spans="1:18" x14ac:dyDescent="0.25">
      <c r="A1586" s="13">
        <v>656236463</v>
      </c>
      <c r="B1586" s="14" t="s">
        <v>32</v>
      </c>
      <c r="C1586" s="14" t="s">
        <v>180</v>
      </c>
      <c r="D1586" s="14" t="s">
        <v>169</v>
      </c>
      <c r="E1586" s="14" t="s">
        <v>170</v>
      </c>
      <c r="F1586" s="14" t="s">
        <v>665</v>
      </c>
      <c r="G1586" s="15">
        <v>40817</v>
      </c>
      <c r="H1586" s="15">
        <v>40848</v>
      </c>
      <c r="I1586" s="14" t="s">
        <v>57</v>
      </c>
      <c r="J1586" s="14" t="s">
        <v>481</v>
      </c>
      <c r="K1586" s="14" t="s">
        <v>507</v>
      </c>
      <c r="L1586" s="14" t="s">
        <v>174</v>
      </c>
      <c r="M1586" s="14" t="s">
        <v>175</v>
      </c>
      <c r="N1586" s="14" t="s">
        <v>176</v>
      </c>
      <c r="O1586" s="15">
        <v>41974</v>
      </c>
      <c r="P1586" s="13">
        <v>201412</v>
      </c>
      <c r="Q1586" s="13">
        <v>-1</v>
      </c>
      <c r="R1586" s="16">
        <v>-90.61</v>
      </c>
    </row>
    <row r="1587" spans="1:18" x14ac:dyDescent="0.25">
      <c r="A1587" s="13">
        <v>656835992</v>
      </c>
      <c r="B1587" s="14" t="s">
        <v>32</v>
      </c>
      <c r="C1587" s="14" t="s">
        <v>180</v>
      </c>
      <c r="D1587" s="14" t="s">
        <v>169</v>
      </c>
      <c r="E1587" s="14" t="s">
        <v>170</v>
      </c>
      <c r="F1587" s="14" t="s">
        <v>665</v>
      </c>
      <c r="G1587" s="15">
        <v>40878</v>
      </c>
      <c r="H1587" s="15">
        <v>40969</v>
      </c>
      <c r="I1587" s="14" t="s">
        <v>57</v>
      </c>
      <c r="J1587" s="14" t="s">
        <v>481</v>
      </c>
      <c r="K1587" s="14" t="s">
        <v>507</v>
      </c>
      <c r="L1587" s="14" t="s">
        <v>174</v>
      </c>
      <c r="M1587" s="14" t="s">
        <v>175</v>
      </c>
      <c r="N1587" s="14" t="s">
        <v>176</v>
      </c>
      <c r="O1587" s="15">
        <v>41974</v>
      </c>
      <c r="P1587" s="13">
        <v>201412</v>
      </c>
      <c r="Q1587" s="13">
        <v>-1</v>
      </c>
      <c r="R1587" s="16">
        <v>-116.77</v>
      </c>
    </row>
    <row r="1588" spans="1:18" x14ac:dyDescent="0.25">
      <c r="A1588" s="13">
        <v>659626524</v>
      </c>
      <c r="B1588" s="14" t="s">
        <v>32</v>
      </c>
      <c r="C1588" s="14" t="s">
        <v>180</v>
      </c>
      <c r="D1588" s="14" t="s">
        <v>169</v>
      </c>
      <c r="E1588" s="14" t="s">
        <v>170</v>
      </c>
      <c r="F1588" s="14" t="s">
        <v>665</v>
      </c>
      <c r="G1588" s="15">
        <v>40817</v>
      </c>
      <c r="H1588" s="15">
        <v>40817</v>
      </c>
      <c r="I1588" s="14" t="s">
        <v>57</v>
      </c>
      <c r="J1588" s="14" t="s">
        <v>481</v>
      </c>
      <c r="K1588" s="14" t="s">
        <v>507</v>
      </c>
      <c r="L1588" s="14" t="s">
        <v>174</v>
      </c>
      <c r="M1588" s="14" t="s">
        <v>175</v>
      </c>
      <c r="N1588" s="14" t="s">
        <v>176</v>
      </c>
      <c r="O1588" s="15">
        <v>41974</v>
      </c>
      <c r="P1588" s="13">
        <v>201412</v>
      </c>
      <c r="Q1588" s="13">
        <v>-1</v>
      </c>
      <c r="R1588" s="16">
        <v>-7419.82</v>
      </c>
    </row>
    <row r="1589" spans="1:18" x14ac:dyDescent="0.25">
      <c r="A1589" s="13">
        <v>659626543</v>
      </c>
      <c r="B1589" s="14" t="s">
        <v>32</v>
      </c>
      <c r="C1589" s="14" t="s">
        <v>180</v>
      </c>
      <c r="D1589" s="14" t="s">
        <v>169</v>
      </c>
      <c r="E1589" s="14" t="s">
        <v>170</v>
      </c>
      <c r="F1589" s="14" t="s">
        <v>665</v>
      </c>
      <c r="G1589" s="15">
        <v>40878</v>
      </c>
      <c r="H1589" s="15">
        <v>40969</v>
      </c>
      <c r="I1589" s="14" t="s">
        <v>57</v>
      </c>
      <c r="J1589" s="14" t="s">
        <v>481</v>
      </c>
      <c r="K1589" s="14" t="s">
        <v>507</v>
      </c>
      <c r="L1589" s="14" t="s">
        <v>174</v>
      </c>
      <c r="M1589" s="14" t="s">
        <v>175</v>
      </c>
      <c r="N1589" s="14" t="s">
        <v>176</v>
      </c>
      <c r="O1589" s="15">
        <v>41974</v>
      </c>
      <c r="P1589" s="13">
        <v>201412</v>
      </c>
      <c r="Q1589" s="13">
        <v>-1</v>
      </c>
      <c r="R1589" s="16">
        <v>-6919.45</v>
      </c>
    </row>
    <row r="1590" spans="1:18" x14ac:dyDescent="0.25">
      <c r="A1590" s="13">
        <v>659953157</v>
      </c>
      <c r="B1590" s="14" t="s">
        <v>32</v>
      </c>
      <c r="C1590" s="14" t="s">
        <v>180</v>
      </c>
      <c r="D1590" s="14" t="s">
        <v>169</v>
      </c>
      <c r="E1590" s="14" t="s">
        <v>170</v>
      </c>
      <c r="F1590" s="14" t="s">
        <v>665</v>
      </c>
      <c r="G1590" s="15">
        <v>40817</v>
      </c>
      <c r="H1590" s="15">
        <v>40848</v>
      </c>
      <c r="I1590" s="14" t="s">
        <v>57</v>
      </c>
      <c r="J1590" s="14" t="s">
        <v>481</v>
      </c>
      <c r="K1590" s="14" t="s">
        <v>507</v>
      </c>
      <c r="L1590" s="14" t="s">
        <v>174</v>
      </c>
      <c r="M1590" s="14" t="s">
        <v>175</v>
      </c>
      <c r="N1590" s="14" t="s">
        <v>176</v>
      </c>
      <c r="O1590" s="15">
        <v>41974</v>
      </c>
      <c r="P1590" s="13">
        <v>201412</v>
      </c>
      <c r="Q1590" s="13">
        <v>-1</v>
      </c>
      <c r="R1590" s="16">
        <v>-90.61</v>
      </c>
    </row>
    <row r="1591" spans="1:18" x14ac:dyDescent="0.25">
      <c r="A1591" s="13">
        <v>659953163</v>
      </c>
      <c r="B1591" s="14" t="s">
        <v>79</v>
      </c>
      <c r="C1591" s="14" t="s">
        <v>168</v>
      </c>
      <c r="D1591" s="14" t="s">
        <v>169</v>
      </c>
      <c r="E1591" s="14" t="s">
        <v>170</v>
      </c>
      <c r="F1591" s="14" t="s">
        <v>665</v>
      </c>
      <c r="G1591" s="15">
        <v>40817</v>
      </c>
      <c r="H1591" s="15">
        <v>40817</v>
      </c>
      <c r="I1591" s="14" t="s">
        <v>116</v>
      </c>
      <c r="J1591" s="14" t="s">
        <v>481</v>
      </c>
      <c r="K1591" s="14" t="s">
        <v>507</v>
      </c>
      <c r="L1591" s="14" t="s">
        <v>174</v>
      </c>
      <c r="M1591" s="14" t="s">
        <v>175</v>
      </c>
      <c r="N1591" s="14" t="s">
        <v>176</v>
      </c>
      <c r="O1591" s="15">
        <v>41974</v>
      </c>
      <c r="P1591" s="13">
        <v>201412</v>
      </c>
      <c r="Q1591" s="13">
        <v>-2</v>
      </c>
      <c r="R1591" s="16">
        <v>-9823.34</v>
      </c>
    </row>
    <row r="1592" spans="1:18" x14ac:dyDescent="0.25">
      <c r="A1592" s="13">
        <v>659953220</v>
      </c>
      <c r="B1592" s="14" t="s">
        <v>32</v>
      </c>
      <c r="C1592" s="14" t="s">
        <v>180</v>
      </c>
      <c r="D1592" s="14" t="s">
        <v>169</v>
      </c>
      <c r="E1592" s="14" t="s">
        <v>170</v>
      </c>
      <c r="F1592" s="14" t="s">
        <v>665</v>
      </c>
      <c r="G1592" s="15">
        <v>40848</v>
      </c>
      <c r="H1592" s="15">
        <v>40969</v>
      </c>
      <c r="I1592" s="14" t="s">
        <v>57</v>
      </c>
      <c r="J1592" s="14" t="s">
        <v>481</v>
      </c>
      <c r="K1592" s="14" t="s">
        <v>507</v>
      </c>
      <c r="L1592" s="14" t="s">
        <v>174</v>
      </c>
      <c r="M1592" s="14" t="s">
        <v>175</v>
      </c>
      <c r="N1592" s="14" t="s">
        <v>176</v>
      </c>
      <c r="O1592" s="15">
        <v>41974</v>
      </c>
      <c r="P1592" s="13">
        <v>201412</v>
      </c>
      <c r="Q1592" s="13">
        <v>-1</v>
      </c>
      <c r="R1592" s="16">
        <v>-117.1</v>
      </c>
    </row>
    <row r="1593" spans="1:18" x14ac:dyDescent="0.25">
      <c r="A1593" s="13">
        <v>659953225</v>
      </c>
      <c r="B1593" s="14" t="s">
        <v>79</v>
      </c>
      <c r="C1593" s="14" t="s">
        <v>168</v>
      </c>
      <c r="D1593" s="14" t="s">
        <v>169</v>
      </c>
      <c r="E1593" s="14" t="s">
        <v>170</v>
      </c>
      <c r="F1593" s="14" t="s">
        <v>665</v>
      </c>
      <c r="G1593" s="15">
        <v>40848</v>
      </c>
      <c r="H1593" s="15">
        <v>40909</v>
      </c>
      <c r="I1593" s="14" t="s">
        <v>116</v>
      </c>
      <c r="J1593" s="14" t="s">
        <v>481</v>
      </c>
      <c r="K1593" s="14" t="s">
        <v>507</v>
      </c>
      <c r="L1593" s="14" t="s">
        <v>174</v>
      </c>
      <c r="M1593" s="14" t="s">
        <v>175</v>
      </c>
      <c r="N1593" s="14" t="s">
        <v>176</v>
      </c>
      <c r="O1593" s="15">
        <v>41974</v>
      </c>
      <c r="P1593" s="13">
        <v>201412</v>
      </c>
      <c r="Q1593" s="13">
        <v>-1</v>
      </c>
      <c r="R1593" s="16">
        <v>-4800.09</v>
      </c>
    </row>
    <row r="1594" spans="1:18" x14ac:dyDescent="0.25">
      <c r="A1594" s="13">
        <v>664644775</v>
      </c>
      <c r="B1594" s="14" t="s">
        <v>79</v>
      </c>
      <c r="C1594" s="14" t="s">
        <v>426</v>
      </c>
      <c r="D1594" s="14" t="s">
        <v>169</v>
      </c>
      <c r="E1594" s="14" t="s">
        <v>170</v>
      </c>
      <c r="F1594" s="14" t="s">
        <v>665</v>
      </c>
      <c r="G1594" s="15">
        <v>40725</v>
      </c>
      <c r="H1594" s="15">
        <v>40725</v>
      </c>
      <c r="I1594" s="14" t="s">
        <v>111</v>
      </c>
      <c r="J1594" s="14" t="s">
        <v>182</v>
      </c>
      <c r="K1594" s="14" t="s">
        <v>592</v>
      </c>
      <c r="L1594" s="14" t="s">
        <v>174</v>
      </c>
      <c r="M1594" s="14" t="s">
        <v>175</v>
      </c>
      <c r="N1594" s="14" t="s">
        <v>176</v>
      </c>
      <c r="O1594" s="15">
        <v>41974</v>
      </c>
      <c r="P1594" s="13">
        <v>201412</v>
      </c>
      <c r="Q1594" s="13">
        <v>-1</v>
      </c>
      <c r="R1594" s="16">
        <v>-92169.64</v>
      </c>
    </row>
    <row r="1595" spans="1:18" x14ac:dyDescent="0.25">
      <c r="A1595" s="13">
        <v>664812317</v>
      </c>
      <c r="B1595" s="14" t="s">
        <v>61</v>
      </c>
      <c r="C1595" s="14" t="s">
        <v>186</v>
      </c>
      <c r="D1595" s="14" t="s">
        <v>169</v>
      </c>
      <c r="E1595" s="14" t="s">
        <v>170</v>
      </c>
      <c r="F1595" s="14" t="s">
        <v>665</v>
      </c>
      <c r="G1595" s="15">
        <v>40664</v>
      </c>
      <c r="H1595" s="15">
        <v>40664</v>
      </c>
      <c r="I1595" s="14" t="s">
        <v>70</v>
      </c>
      <c r="J1595" s="14" t="s">
        <v>182</v>
      </c>
      <c r="K1595" s="14" t="s">
        <v>592</v>
      </c>
      <c r="L1595" s="14" t="s">
        <v>174</v>
      </c>
      <c r="M1595" s="14" t="s">
        <v>175</v>
      </c>
      <c r="N1595" s="14" t="s">
        <v>176</v>
      </c>
      <c r="O1595" s="15">
        <v>41974</v>
      </c>
      <c r="P1595" s="13">
        <v>201412</v>
      </c>
      <c r="Q1595" s="13">
        <v>0</v>
      </c>
      <c r="R1595" s="16">
        <v>-111504.7</v>
      </c>
    </row>
    <row r="1596" spans="1:18" x14ac:dyDescent="0.25">
      <c r="A1596" s="13">
        <v>664812329</v>
      </c>
      <c r="B1596" s="14" t="s">
        <v>61</v>
      </c>
      <c r="C1596" s="14" t="s">
        <v>186</v>
      </c>
      <c r="D1596" s="14" t="s">
        <v>169</v>
      </c>
      <c r="E1596" s="14" t="s">
        <v>170</v>
      </c>
      <c r="F1596" s="14" t="s">
        <v>665</v>
      </c>
      <c r="G1596" s="15">
        <v>40664</v>
      </c>
      <c r="H1596" s="15">
        <v>40664</v>
      </c>
      <c r="I1596" s="14" t="s">
        <v>70</v>
      </c>
      <c r="J1596" s="14" t="s">
        <v>182</v>
      </c>
      <c r="K1596" s="14" t="s">
        <v>647</v>
      </c>
      <c r="L1596" s="14" t="s">
        <v>174</v>
      </c>
      <c r="M1596" s="14" t="s">
        <v>175</v>
      </c>
      <c r="N1596" s="14" t="s">
        <v>176</v>
      </c>
      <c r="O1596" s="15">
        <v>41974</v>
      </c>
      <c r="P1596" s="13">
        <v>201412</v>
      </c>
      <c r="Q1596" s="13">
        <v>0</v>
      </c>
      <c r="R1596" s="16">
        <v>-111504.62</v>
      </c>
    </row>
    <row r="1597" spans="1:18" x14ac:dyDescent="0.25">
      <c r="A1597" s="13">
        <v>669909074</v>
      </c>
      <c r="B1597" s="14" t="s">
        <v>32</v>
      </c>
      <c r="C1597" s="14" t="s">
        <v>180</v>
      </c>
      <c r="D1597" s="14" t="s">
        <v>169</v>
      </c>
      <c r="E1597" s="14" t="s">
        <v>170</v>
      </c>
      <c r="F1597" s="14" t="s">
        <v>657</v>
      </c>
      <c r="G1597" s="15">
        <v>41640</v>
      </c>
      <c r="H1597" s="15">
        <v>41640</v>
      </c>
      <c r="I1597" s="14" t="s">
        <v>55</v>
      </c>
      <c r="J1597" s="14" t="s">
        <v>188</v>
      </c>
      <c r="K1597" s="14" t="s">
        <v>589</v>
      </c>
      <c r="L1597" s="14" t="s">
        <v>174</v>
      </c>
      <c r="M1597" s="14" t="s">
        <v>175</v>
      </c>
      <c r="N1597" s="14" t="s">
        <v>176</v>
      </c>
      <c r="O1597" s="15">
        <v>41974</v>
      </c>
      <c r="P1597" s="13">
        <v>201412</v>
      </c>
      <c r="Q1597" s="13">
        <v>-1</v>
      </c>
      <c r="R1597" s="16">
        <v>-29441</v>
      </c>
    </row>
    <row r="1598" spans="1:18" x14ac:dyDescent="0.25">
      <c r="A1598" s="13">
        <v>669909093</v>
      </c>
      <c r="B1598" s="14" t="s">
        <v>32</v>
      </c>
      <c r="C1598" s="14" t="s">
        <v>180</v>
      </c>
      <c r="D1598" s="14" t="s">
        <v>169</v>
      </c>
      <c r="E1598" s="14" t="s">
        <v>170</v>
      </c>
      <c r="F1598" s="14" t="s">
        <v>551</v>
      </c>
      <c r="G1598" s="15">
        <v>40087</v>
      </c>
      <c r="H1598" s="15">
        <v>40238</v>
      </c>
      <c r="I1598" s="14" t="s">
        <v>50</v>
      </c>
      <c r="J1598" s="14" t="s">
        <v>182</v>
      </c>
      <c r="K1598" s="14" t="s">
        <v>630</v>
      </c>
      <c r="L1598" s="14" t="s">
        <v>174</v>
      </c>
      <c r="M1598" s="14" t="s">
        <v>175</v>
      </c>
      <c r="N1598" s="14" t="s">
        <v>176</v>
      </c>
      <c r="O1598" s="15">
        <v>41974</v>
      </c>
      <c r="P1598" s="13">
        <v>201412</v>
      </c>
      <c r="Q1598" s="13">
        <v>-1</v>
      </c>
      <c r="R1598" s="16">
        <v>-183266.42</v>
      </c>
    </row>
    <row r="1599" spans="1:18" x14ac:dyDescent="0.25">
      <c r="A1599" s="13">
        <v>672826050</v>
      </c>
      <c r="B1599" s="14" t="s">
        <v>79</v>
      </c>
      <c r="C1599" s="14" t="s">
        <v>426</v>
      </c>
      <c r="D1599" s="14" t="s">
        <v>169</v>
      </c>
      <c r="E1599" s="14" t="s">
        <v>170</v>
      </c>
      <c r="F1599" s="14" t="s">
        <v>657</v>
      </c>
      <c r="G1599" s="15">
        <v>41944</v>
      </c>
      <c r="H1599" s="15">
        <v>40909</v>
      </c>
      <c r="I1599" s="14" t="s">
        <v>111</v>
      </c>
      <c r="J1599" s="14" t="s">
        <v>182</v>
      </c>
      <c r="K1599" s="14" t="s">
        <v>700</v>
      </c>
      <c r="L1599" s="14" t="s">
        <v>174</v>
      </c>
      <c r="M1599" s="14" t="s">
        <v>175</v>
      </c>
      <c r="N1599" s="14" t="s">
        <v>176</v>
      </c>
      <c r="O1599" s="15">
        <v>41974</v>
      </c>
      <c r="P1599" s="13">
        <v>201412</v>
      </c>
      <c r="Q1599" s="13">
        <v>-1</v>
      </c>
      <c r="R1599" s="16">
        <v>-40209.75</v>
      </c>
    </row>
    <row r="1600" spans="1:18" x14ac:dyDescent="0.25">
      <c r="A1600" s="13">
        <v>674118916</v>
      </c>
      <c r="B1600" s="14" t="s">
        <v>79</v>
      </c>
      <c r="C1600" s="14" t="s">
        <v>168</v>
      </c>
      <c r="D1600" s="14" t="s">
        <v>169</v>
      </c>
      <c r="E1600" s="14" t="s">
        <v>170</v>
      </c>
      <c r="F1600" s="14" t="s">
        <v>652</v>
      </c>
      <c r="G1600" s="15">
        <v>40330</v>
      </c>
      <c r="H1600" s="15">
        <v>40575</v>
      </c>
      <c r="I1600" s="14" t="s">
        <v>111</v>
      </c>
      <c r="J1600" s="14" t="s">
        <v>182</v>
      </c>
      <c r="K1600" s="14" t="s">
        <v>639</v>
      </c>
      <c r="L1600" s="14" t="s">
        <v>174</v>
      </c>
      <c r="M1600" s="14" t="s">
        <v>175</v>
      </c>
      <c r="N1600" s="14" t="s">
        <v>176</v>
      </c>
      <c r="O1600" s="15">
        <v>41974</v>
      </c>
      <c r="P1600" s="13">
        <v>201412</v>
      </c>
      <c r="Q1600" s="13">
        <v>-1</v>
      </c>
      <c r="R1600" s="16">
        <v>-11543.03</v>
      </c>
    </row>
    <row r="1601" spans="1:18" x14ac:dyDescent="0.25">
      <c r="A1601" s="13">
        <v>674118922</v>
      </c>
      <c r="B1601" s="14" t="s">
        <v>61</v>
      </c>
      <c r="C1601" s="14" t="s">
        <v>186</v>
      </c>
      <c r="D1601" s="14" t="s">
        <v>169</v>
      </c>
      <c r="E1601" s="14" t="s">
        <v>170</v>
      </c>
      <c r="F1601" s="14" t="s">
        <v>656</v>
      </c>
      <c r="G1601" s="15">
        <v>40909</v>
      </c>
      <c r="H1601" s="15">
        <v>41275</v>
      </c>
      <c r="I1601" s="14" t="s">
        <v>70</v>
      </c>
      <c r="J1601" s="14" t="s">
        <v>182</v>
      </c>
      <c r="K1601" s="14" t="s">
        <v>681</v>
      </c>
      <c r="L1601" s="14" t="s">
        <v>174</v>
      </c>
      <c r="M1601" s="14" t="s">
        <v>175</v>
      </c>
      <c r="N1601" s="14" t="s">
        <v>176</v>
      </c>
      <c r="O1601" s="15">
        <v>41974</v>
      </c>
      <c r="P1601" s="13">
        <v>201412</v>
      </c>
      <c r="Q1601" s="13">
        <v>0</v>
      </c>
      <c r="R1601" s="16">
        <v>639113.81999999995</v>
      </c>
    </row>
    <row r="1602" spans="1:18" x14ac:dyDescent="0.25">
      <c r="A1602" s="13">
        <v>674118927</v>
      </c>
      <c r="B1602" s="14" t="s">
        <v>79</v>
      </c>
      <c r="C1602" s="14" t="s">
        <v>168</v>
      </c>
      <c r="D1602" s="14" t="s">
        <v>169</v>
      </c>
      <c r="E1602" s="14" t="s">
        <v>170</v>
      </c>
      <c r="F1602" s="14" t="s">
        <v>665</v>
      </c>
      <c r="G1602" s="15">
        <v>40664</v>
      </c>
      <c r="H1602" s="15">
        <v>40664</v>
      </c>
      <c r="I1602" s="14" t="s">
        <v>111</v>
      </c>
      <c r="J1602" s="14" t="s">
        <v>182</v>
      </c>
      <c r="K1602" s="14" t="s">
        <v>654</v>
      </c>
      <c r="L1602" s="14" t="s">
        <v>174</v>
      </c>
      <c r="M1602" s="14" t="s">
        <v>175</v>
      </c>
      <c r="N1602" s="14" t="s">
        <v>176</v>
      </c>
      <c r="O1602" s="15">
        <v>41974</v>
      </c>
      <c r="P1602" s="13">
        <v>201412</v>
      </c>
      <c r="Q1602" s="13">
        <v>-1</v>
      </c>
      <c r="R1602" s="16">
        <v>-112902.38</v>
      </c>
    </row>
    <row r="1603" spans="1:18" x14ac:dyDescent="0.25">
      <c r="A1603" s="13">
        <v>674118937</v>
      </c>
      <c r="B1603" s="14" t="s">
        <v>79</v>
      </c>
      <c r="C1603" s="14" t="s">
        <v>168</v>
      </c>
      <c r="D1603" s="14" t="s">
        <v>169</v>
      </c>
      <c r="E1603" s="14" t="s">
        <v>170</v>
      </c>
      <c r="F1603" s="14" t="s">
        <v>665</v>
      </c>
      <c r="G1603" s="15">
        <v>40817</v>
      </c>
      <c r="H1603" s="15">
        <v>40817</v>
      </c>
      <c r="I1603" s="14" t="s">
        <v>111</v>
      </c>
      <c r="J1603" s="14" t="s">
        <v>182</v>
      </c>
      <c r="K1603" s="14" t="s">
        <v>654</v>
      </c>
      <c r="L1603" s="14" t="s">
        <v>174</v>
      </c>
      <c r="M1603" s="14" t="s">
        <v>175</v>
      </c>
      <c r="N1603" s="14" t="s">
        <v>176</v>
      </c>
      <c r="O1603" s="15">
        <v>41974</v>
      </c>
      <c r="P1603" s="13">
        <v>201412</v>
      </c>
      <c r="Q1603" s="13">
        <v>-2</v>
      </c>
      <c r="R1603" s="16">
        <v>-114299.22</v>
      </c>
    </row>
    <row r="1604" spans="1:18" x14ac:dyDescent="0.25">
      <c r="A1604" s="13">
        <v>674118944</v>
      </c>
      <c r="B1604" s="14" t="s">
        <v>32</v>
      </c>
      <c r="C1604" s="14" t="s">
        <v>180</v>
      </c>
      <c r="D1604" s="14" t="s">
        <v>169</v>
      </c>
      <c r="E1604" s="14" t="s">
        <v>170</v>
      </c>
      <c r="F1604" s="14" t="s">
        <v>665</v>
      </c>
      <c r="G1604" s="15">
        <v>40664</v>
      </c>
      <c r="H1604" s="15">
        <v>40664</v>
      </c>
      <c r="I1604" s="14" t="s">
        <v>50</v>
      </c>
      <c r="J1604" s="14" t="s">
        <v>182</v>
      </c>
      <c r="K1604" s="14" t="s">
        <v>626</v>
      </c>
      <c r="L1604" s="14" t="s">
        <v>174</v>
      </c>
      <c r="M1604" s="14" t="s">
        <v>175</v>
      </c>
      <c r="N1604" s="14" t="s">
        <v>176</v>
      </c>
      <c r="O1604" s="15">
        <v>41974</v>
      </c>
      <c r="P1604" s="13">
        <v>201412</v>
      </c>
      <c r="Q1604" s="13">
        <v>0</v>
      </c>
      <c r="R1604" s="16">
        <v>-7794.13</v>
      </c>
    </row>
    <row r="1605" spans="1:18" x14ac:dyDescent="0.25">
      <c r="A1605" s="13">
        <v>674118949</v>
      </c>
      <c r="B1605" s="14" t="s">
        <v>79</v>
      </c>
      <c r="C1605" s="14" t="s">
        <v>426</v>
      </c>
      <c r="D1605" s="14" t="s">
        <v>169</v>
      </c>
      <c r="E1605" s="14" t="s">
        <v>170</v>
      </c>
      <c r="F1605" s="14" t="s">
        <v>665</v>
      </c>
      <c r="G1605" s="15">
        <v>40664</v>
      </c>
      <c r="H1605" s="15">
        <v>40664</v>
      </c>
      <c r="I1605" s="14" t="s">
        <v>111</v>
      </c>
      <c r="J1605" s="14" t="s">
        <v>182</v>
      </c>
      <c r="K1605" s="14" t="s">
        <v>626</v>
      </c>
      <c r="L1605" s="14" t="s">
        <v>174</v>
      </c>
      <c r="M1605" s="14" t="s">
        <v>175</v>
      </c>
      <c r="N1605" s="14" t="s">
        <v>176</v>
      </c>
      <c r="O1605" s="15">
        <v>41974</v>
      </c>
      <c r="P1605" s="13">
        <v>201412</v>
      </c>
      <c r="Q1605" s="13">
        <v>-1</v>
      </c>
      <c r="R1605" s="16">
        <v>-59055.88</v>
      </c>
    </row>
    <row r="1606" spans="1:18" x14ac:dyDescent="0.25">
      <c r="A1606" s="13">
        <v>674118954</v>
      </c>
      <c r="B1606" s="14" t="s">
        <v>79</v>
      </c>
      <c r="C1606" s="14" t="s">
        <v>168</v>
      </c>
      <c r="D1606" s="14" t="s">
        <v>169</v>
      </c>
      <c r="E1606" s="14" t="s">
        <v>170</v>
      </c>
      <c r="F1606" s="14" t="s">
        <v>665</v>
      </c>
      <c r="G1606" s="15">
        <v>40634</v>
      </c>
      <c r="H1606" s="15">
        <v>40634</v>
      </c>
      <c r="I1606" s="14" t="s">
        <v>116</v>
      </c>
      <c r="J1606" s="14" t="s">
        <v>481</v>
      </c>
      <c r="K1606" s="14" t="s">
        <v>507</v>
      </c>
      <c r="L1606" s="14" t="s">
        <v>174</v>
      </c>
      <c r="M1606" s="14" t="s">
        <v>175</v>
      </c>
      <c r="N1606" s="14" t="s">
        <v>176</v>
      </c>
      <c r="O1606" s="15">
        <v>41974</v>
      </c>
      <c r="P1606" s="13">
        <v>201412</v>
      </c>
      <c r="Q1606" s="13">
        <v>-1</v>
      </c>
      <c r="R1606" s="16">
        <v>-7001.78</v>
      </c>
    </row>
    <row r="1607" spans="1:18" x14ac:dyDescent="0.25">
      <c r="A1607" s="13">
        <v>674118964</v>
      </c>
      <c r="B1607" s="14" t="s">
        <v>79</v>
      </c>
      <c r="C1607" s="14" t="s">
        <v>426</v>
      </c>
      <c r="D1607" s="14" t="s">
        <v>169</v>
      </c>
      <c r="E1607" s="14" t="s">
        <v>170</v>
      </c>
      <c r="F1607" s="14" t="s">
        <v>665</v>
      </c>
      <c r="G1607" s="15">
        <v>40603</v>
      </c>
      <c r="H1607" s="15">
        <v>40603</v>
      </c>
      <c r="I1607" s="14" t="s">
        <v>111</v>
      </c>
      <c r="J1607" s="14" t="s">
        <v>182</v>
      </c>
      <c r="K1607" s="14" t="s">
        <v>672</v>
      </c>
      <c r="L1607" s="14" t="s">
        <v>174</v>
      </c>
      <c r="M1607" s="14" t="s">
        <v>175</v>
      </c>
      <c r="N1607" s="14" t="s">
        <v>176</v>
      </c>
      <c r="O1607" s="15">
        <v>41974</v>
      </c>
      <c r="P1607" s="13">
        <v>201412</v>
      </c>
      <c r="Q1607" s="13">
        <v>-1</v>
      </c>
      <c r="R1607" s="16">
        <v>-40194.720000000001</v>
      </c>
    </row>
    <row r="1608" spans="1:18" x14ac:dyDescent="0.25">
      <c r="A1608" s="13">
        <v>674118971</v>
      </c>
      <c r="B1608" s="14" t="s">
        <v>32</v>
      </c>
      <c r="C1608" s="14" t="s">
        <v>180</v>
      </c>
      <c r="D1608" s="14" t="s">
        <v>169</v>
      </c>
      <c r="E1608" s="14" t="s">
        <v>170</v>
      </c>
      <c r="F1608" s="14" t="s">
        <v>665</v>
      </c>
      <c r="G1608" s="15">
        <v>40848</v>
      </c>
      <c r="H1608" s="15">
        <v>40848</v>
      </c>
      <c r="I1608" s="14" t="s">
        <v>50</v>
      </c>
      <c r="J1608" s="14" t="s">
        <v>182</v>
      </c>
      <c r="K1608" s="14" t="s">
        <v>679</v>
      </c>
      <c r="L1608" s="14" t="s">
        <v>174</v>
      </c>
      <c r="M1608" s="14" t="s">
        <v>175</v>
      </c>
      <c r="N1608" s="14" t="s">
        <v>176</v>
      </c>
      <c r="O1608" s="15">
        <v>41974</v>
      </c>
      <c r="P1608" s="13">
        <v>201412</v>
      </c>
      <c r="Q1608" s="13">
        <v>-1</v>
      </c>
      <c r="R1608" s="16">
        <v>-24258.83</v>
      </c>
    </row>
    <row r="1609" spans="1:18" x14ac:dyDescent="0.25">
      <c r="A1609" s="13">
        <v>674118977</v>
      </c>
      <c r="B1609" s="14" t="s">
        <v>32</v>
      </c>
      <c r="C1609" s="14" t="s">
        <v>180</v>
      </c>
      <c r="D1609" s="14" t="s">
        <v>169</v>
      </c>
      <c r="E1609" s="14" t="s">
        <v>170</v>
      </c>
      <c r="F1609" s="14" t="s">
        <v>665</v>
      </c>
      <c r="G1609" s="15">
        <v>40848</v>
      </c>
      <c r="H1609" s="15">
        <v>40848</v>
      </c>
      <c r="I1609" s="14" t="s">
        <v>50</v>
      </c>
      <c r="J1609" s="14" t="s">
        <v>182</v>
      </c>
      <c r="K1609" s="14" t="s">
        <v>679</v>
      </c>
      <c r="L1609" s="14" t="s">
        <v>174</v>
      </c>
      <c r="M1609" s="14" t="s">
        <v>175</v>
      </c>
      <c r="N1609" s="14" t="s">
        <v>176</v>
      </c>
      <c r="O1609" s="15">
        <v>41974</v>
      </c>
      <c r="P1609" s="13">
        <v>201412</v>
      </c>
      <c r="Q1609" s="13">
        <v>-1</v>
      </c>
      <c r="R1609" s="16">
        <v>-27999.18</v>
      </c>
    </row>
    <row r="1610" spans="1:18" x14ac:dyDescent="0.25">
      <c r="A1610" s="13">
        <v>674118982</v>
      </c>
      <c r="B1610" s="14" t="s">
        <v>61</v>
      </c>
      <c r="C1610" s="14" t="s">
        <v>186</v>
      </c>
      <c r="D1610" s="14" t="s">
        <v>169</v>
      </c>
      <c r="E1610" s="14" t="s">
        <v>170</v>
      </c>
      <c r="F1610" s="14" t="s">
        <v>665</v>
      </c>
      <c r="G1610" s="15">
        <v>40848</v>
      </c>
      <c r="H1610" s="15">
        <v>40848</v>
      </c>
      <c r="I1610" s="14" t="s">
        <v>70</v>
      </c>
      <c r="J1610" s="14" t="s">
        <v>182</v>
      </c>
      <c r="K1610" s="14" t="s">
        <v>679</v>
      </c>
      <c r="L1610" s="14" t="s">
        <v>174</v>
      </c>
      <c r="M1610" s="14" t="s">
        <v>175</v>
      </c>
      <c r="N1610" s="14" t="s">
        <v>176</v>
      </c>
      <c r="O1610" s="15">
        <v>41974</v>
      </c>
      <c r="P1610" s="13">
        <v>201412</v>
      </c>
      <c r="Q1610" s="13">
        <v>-1</v>
      </c>
      <c r="R1610" s="16">
        <v>-52495.3</v>
      </c>
    </row>
    <row r="1611" spans="1:18" x14ac:dyDescent="0.25">
      <c r="A1611" s="13">
        <v>674118990</v>
      </c>
      <c r="B1611" s="14" t="s">
        <v>32</v>
      </c>
      <c r="C1611" s="14" t="s">
        <v>180</v>
      </c>
      <c r="D1611" s="14" t="s">
        <v>169</v>
      </c>
      <c r="E1611" s="14" t="s">
        <v>170</v>
      </c>
      <c r="F1611" s="14" t="s">
        <v>665</v>
      </c>
      <c r="G1611" s="15">
        <v>40725</v>
      </c>
      <c r="H1611" s="15">
        <v>40848</v>
      </c>
      <c r="I1611" s="14" t="s">
        <v>57</v>
      </c>
      <c r="J1611" s="14" t="s">
        <v>481</v>
      </c>
      <c r="K1611" s="14" t="s">
        <v>507</v>
      </c>
      <c r="L1611" s="14" t="s">
        <v>174</v>
      </c>
      <c r="M1611" s="14" t="s">
        <v>175</v>
      </c>
      <c r="N1611" s="14" t="s">
        <v>176</v>
      </c>
      <c r="O1611" s="15">
        <v>41974</v>
      </c>
      <c r="P1611" s="13">
        <v>201412</v>
      </c>
      <c r="Q1611" s="13">
        <v>-1</v>
      </c>
      <c r="R1611" s="16">
        <v>-90.61</v>
      </c>
    </row>
    <row r="1612" spans="1:18" x14ac:dyDescent="0.25">
      <c r="A1612" s="13">
        <v>674118996</v>
      </c>
      <c r="B1612" s="14" t="s">
        <v>79</v>
      </c>
      <c r="C1612" s="14" t="s">
        <v>168</v>
      </c>
      <c r="D1612" s="14" t="s">
        <v>169</v>
      </c>
      <c r="E1612" s="14" t="s">
        <v>170</v>
      </c>
      <c r="F1612" s="14" t="s">
        <v>665</v>
      </c>
      <c r="G1612" s="15">
        <v>40725</v>
      </c>
      <c r="H1612" s="15">
        <v>40969</v>
      </c>
      <c r="I1612" s="14" t="s">
        <v>116</v>
      </c>
      <c r="J1612" s="14" t="s">
        <v>481</v>
      </c>
      <c r="K1612" s="14" t="s">
        <v>507</v>
      </c>
      <c r="L1612" s="14" t="s">
        <v>174</v>
      </c>
      <c r="M1612" s="14" t="s">
        <v>175</v>
      </c>
      <c r="N1612" s="14" t="s">
        <v>176</v>
      </c>
      <c r="O1612" s="15">
        <v>41974</v>
      </c>
      <c r="P1612" s="13">
        <v>201412</v>
      </c>
      <c r="Q1612" s="13">
        <v>0</v>
      </c>
      <c r="R1612" s="16">
        <v>-5210.58</v>
      </c>
    </row>
    <row r="1613" spans="1:18" x14ac:dyDescent="0.25">
      <c r="A1613" s="13">
        <v>674119001</v>
      </c>
      <c r="B1613" s="14" t="s">
        <v>32</v>
      </c>
      <c r="C1613" s="14" t="s">
        <v>180</v>
      </c>
      <c r="D1613" s="14" t="s">
        <v>169</v>
      </c>
      <c r="E1613" s="14" t="s">
        <v>170</v>
      </c>
      <c r="F1613" s="14" t="s">
        <v>656</v>
      </c>
      <c r="G1613" s="15">
        <v>40969</v>
      </c>
      <c r="H1613" s="15">
        <v>40969</v>
      </c>
      <c r="I1613" s="14" t="s">
        <v>50</v>
      </c>
      <c r="J1613" s="14" t="s">
        <v>182</v>
      </c>
      <c r="K1613" s="14" t="s">
        <v>655</v>
      </c>
      <c r="L1613" s="14" t="s">
        <v>174</v>
      </c>
      <c r="M1613" s="14" t="s">
        <v>175</v>
      </c>
      <c r="N1613" s="14" t="s">
        <v>176</v>
      </c>
      <c r="O1613" s="15">
        <v>41974</v>
      </c>
      <c r="P1613" s="13">
        <v>201412</v>
      </c>
      <c r="Q1613" s="13">
        <v>0</v>
      </c>
      <c r="R1613" s="16">
        <v>-4377.07</v>
      </c>
    </row>
    <row r="1614" spans="1:18" x14ac:dyDescent="0.25">
      <c r="A1614" s="13">
        <v>674119014</v>
      </c>
      <c r="B1614" s="14" t="s">
        <v>79</v>
      </c>
      <c r="C1614" s="14" t="s">
        <v>426</v>
      </c>
      <c r="D1614" s="14" t="s">
        <v>169</v>
      </c>
      <c r="E1614" s="14" t="s">
        <v>170</v>
      </c>
      <c r="F1614" s="14" t="s">
        <v>656</v>
      </c>
      <c r="G1614" s="15">
        <v>41030</v>
      </c>
      <c r="H1614" s="15">
        <v>41030</v>
      </c>
      <c r="I1614" s="14" t="s">
        <v>111</v>
      </c>
      <c r="J1614" s="14" t="s">
        <v>182</v>
      </c>
      <c r="K1614" s="14" t="s">
        <v>655</v>
      </c>
      <c r="L1614" s="14" t="s">
        <v>174</v>
      </c>
      <c r="M1614" s="14" t="s">
        <v>175</v>
      </c>
      <c r="N1614" s="14" t="s">
        <v>176</v>
      </c>
      <c r="O1614" s="15">
        <v>41974</v>
      </c>
      <c r="P1614" s="13">
        <v>201412</v>
      </c>
      <c r="Q1614" s="13">
        <v>-1</v>
      </c>
      <c r="R1614" s="16">
        <v>-13060.76</v>
      </c>
    </row>
    <row r="1615" spans="1:18" x14ac:dyDescent="0.25">
      <c r="A1615" s="13">
        <v>674119022</v>
      </c>
      <c r="B1615" s="14" t="s">
        <v>61</v>
      </c>
      <c r="C1615" s="14" t="s">
        <v>186</v>
      </c>
      <c r="D1615" s="14" t="s">
        <v>169</v>
      </c>
      <c r="E1615" s="14" t="s">
        <v>170</v>
      </c>
      <c r="F1615" s="14" t="s">
        <v>656</v>
      </c>
      <c r="G1615" s="15">
        <v>40909</v>
      </c>
      <c r="H1615" s="15">
        <v>40909</v>
      </c>
      <c r="I1615" s="14" t="s">
        <v>70</v>
      </c>
      <c r="J1615" s="14" t="s">
        <v>182</v>
      </c>
      <c r="K1615" s="14" t="s">
        <v>593</v>
      </c>
      <c r="L1615" s="14" t="s">
        <v>174</v>
      </c>
      <c r="M1615" s="14" t="s">
        <v>175</v>
      </c>
      <c r="N1615" s="14" t="s">
        <v>176</v>
      </c>
      <c r="O1615" s="15">
        <v>41974</v>
      </c>
      <c r="P1615" s="13">
        <v>201412</v>
      </c>
      <c r="Q1615" s="13">
        <v>-2</v>
      </c>
      <c r="R1615" s="16">
        <v>-10429.06</v>
      </c>
    </row>
    <row r="1616" spans="1:18" x14ac:dyDescent="0.25">
      <c r="A1616" s="13">
        <v>674119028</v>
      </c>
      <c r="B1616" s="14" t="s">
        <v>61</v>
      </c>
      <c r="C1616" s="14" t="s">
        <v>186</v>
      </c>
      <c r="D1616" s="14" t="s">
        <v>169</v>
      </c>
      <c r="E1616" s="14" t="s">
        <v>170</v>
      </c>
      <c r="F1616" s="14" t="s">
        <v>656</v>
      </c>
      <c r="G1616" s="15">
        <v>40909</v>
      </c>
      <c r="H1616" s="15">
        <v>40909</v>
      </c>
      <c r="I1616" s="14" t="s">
        <v>70</v>
      </c>
      <c r="J1616" s="14" t="s">
        <v>182</v>
      </c>
      <c r="K1616" s="14" t="s">
        <v>701</v>
      </c>
      <c r="L1616" s="14" t="s">
        <v>174</v>
      </c>
      <c r="M1616" s="14" t="s">
        <v>175</v>
      </c>
      <c r="N1616" s="14" t="s">
        <v>176</v>
      </c>
      <c r="O1616" s="15">
        <v>41974</v>
      </c>
      <c r="P1616" s="13">
        <v>201412</v>
      </c>
      <c r="Q1616" s="13">
        <v>0</v>
      </c>
      <c r="R1616" s="16">
        <v>-42168.7</v>
      </c>
    </row>
    <row r="1617" spans="1:18" x14ac:dyDescent="0.25">
      <c r="A1617" s="13">
        <v>674119033</v>
      </c>
      <c r="B1617" s="14" t="s">
        <v>61</v>
      </c>
      <c r="C1617" s="14" t="s">
        <v>186</v>
      </c>
      <c r="D1617" s="14" t="s">
        <v>169</v>
      </c>
      <c r="E1617" s="14" t="s">
        <v>170</v>
      </c>
      <c r="F1617" s="14" t="s">
        <v>665</v>
      </c>
      <c r="G1617" s="15">
        <v>40817</v>
      </c>
      <c r="H1617" s="15">
        <v>40848</v>
      </c>
      <c r="I1617" s="14" t="s">
        <v>75</v>
      </c>
      <c r="J1617" s="14" t="s">
        <v>481</v>
      </c>
      <c r="K1617" s="14" t="s">
        <v>507</v>
      </c>
      <c r="L1617" s="14" t="s">
        <v>174</v>
      </c>
      <c r="M1617" s="14" t="s">
        <v>175</v>
      </c>
      <c r="N1617" s="14" t="s">
        <v>176</v>
      </c>
      <c r="O1617" s="15">
        <v>41974</v>
      </c>
      <c r="P1617" s="13">
        <v>201412</v>
      </c>
      <c r="Q1617" s="13">
        <v>-1</v>
      </c>
      <c r="R1617" s="16">
        <v>-90.61</v>
      </c>
    </row>
    <row r="1618" spans="1:18" x14ac:dyDescent="0.25">
      <c r="A1618" s="13">
        <v>674119040</v>
      </c>
      <c r="B1618" s="14" t="s">
        <v>79</v>
      </c>
      <c r="C1618" s="14" t="s">
        <v>426</v>
      </c>
      <c r="D1618" s="14" t="s">
        <v>169</v>
      </c>
      <c r="E1618" s="14" t="s">
        <v>170</v>
      </c>
      <c r="F1618" s="14" t="s">
        <v>665</v>
      </c>
      <c r="G1618" s="15">
        <v>40817</v>
      </c>
      <c r="H1618" s="15">
        <v>40817</v>
      </c>
      <c r="I1618" s="14" t="s">
        <v>116</v>
      </c>
      <c r="J1618" s="14" t="s">
        <v>481</v>
      </c>
      <c r="K1618" s="14" t="s">
        <v>507</v>
      </c>
      <c r="L1618" s="14" t="s">
        <v>174</v>
      </c>
      <c r="M1618" s="14" t="s">
        <v>175</v>
      </c>
      <c r="N1618" s="14" t="s">
        <v>176</v>
      </c>
      <c r="O1618" s="15">
        <v>41974</v>
      </c>
      <c r="P1618" s="13">
        <v>201412</v>
      </c>
      <c r="Q1618" s="13">
        <v>0</v>
      </c>
      <c r="R1618" s="16">
        <v>-3810.02</v>
      </c>
    </row>
    <row r="1619" spans="1:18" x14ac:dyDescent="0.25">
      <c r="A1619" s="13">
        <v>674119045</v>
      </c>
      <c r="B1619" s="14" t="s">
        <v>79</v>
      </c>
      <c r="C1619" s="14" t="s">
        <v>426</v>
      </c>
      <c r="D1619" s="14" t="s">
        <v>169</v>
      </c>
      <c r="E1619" s="14" t="s">
        <v>170</v>
      </c>
      <c r="F1619" s="14" t="s">
        <v>665</v>
      </c>
      <c r="G1619" s="15">
        <v>40817</v>
      </c>
      <c r="H1619" s="15">
        <v>40817</v>
      </c>
      <c r="I1619" s="14" t="s">
        <v>116</v>
      </c>
      <c r="J1619" s="14" t="s">
        <v>481</v>
      </c>
      <c r="K1619" s="14" t="s">
        <v>507</v>
      </c>
      <c r="L1619" s="14" t="s">
        <v>174</v>
      </c>
      <c r="M1619" s="14" t="s">
        <v>175</v>
      </c>
      <c r="N1619" s="14" t="s">
        <v>176</v>
      </c>
      <c r="O1619" s="15">
        <v>41974</v>
      </c>
      <c r="P1619" s="13">
        <v>201412</v>
      </c>
      <c r="Q1619" s="13">
        <v>0</v>
      </c>
      <c r="R1619" s="16">
        <v>-448.21</v>
      </c>
    </row>
    <row r="1620" spans="1:18" x14ac:dyDescent="0.25">
      <c r="A1620" s="13">
        <v>674119048</v>
      </c>
      <c r="B1620" s="14" t="s">
        <v>61</v>
      </c>
      <c r="C1620" s="14" t="s">
        <v>186</v>
      </c>
      <c r="D1620" s="14" t="s">
        <v>169</v>
      </c>
      <c r="E1620" s="14" t="s">
        <v>170</v>
      </c>
      <c r="F1620" s="14" t="s">
        <v>656</v>
      </c>
      <c r="G1620" s="15">
        <v>40940</v>
      </c>
      <c r="H1620" s="15">
        <v>40940</v>
      </c>
      <c r="I1620" s="14" t="s">
        <v>70</v>
      </c>
      <c r="J1620" s="14" t="s">
        <v>182</v>
      </c>
      <c r="K1620" s="14" t="s">
        <v>592</v>
      </c>
      <c r="L1620" s="14" t="s">
        <v>174</v>
      </c>
      <c r="M1620" s="14" t="s">
        <v>175</v>
      </c>
      <c r="N1620" s="14" t="s">
        <v>176</v>
      </c>
      <c r="O1620" s="15">
        <v>41974</v>
      </c>
      <c r="P1620" s="13">
        <v>201412</v>
      </c>
      <c r="Q1620" s="13">
        <v>-1</v>
      </c>
      <c r="R1620" s="16">
        <v>-13573.04</v>
      </c>
    </row>
    <row r="1621" spans="1:18" x14ac:dyDescent="0.25">
      <c r="A1621" s="13">
        <v>674119058</v>
      </c>
      <c r="B1621" s="14" t="s">
        <v>61</v>
      </c>
      <c r="C1621" s="14" t="s">
        <v>186</v>
      </c>
      <c r="D1621" s="14" t="s">
        <v>169</v>
      </c>
      <c r="E1621" s="14" t="s">
        <v>170</v>
      </c>
      <c r="F1621" s="14" t="s">
        <v>656</v>
      </c>
      <c r="G1621" s="15">
        <v>40940</v>
      </c>
      <c r="H1621" s="15">
        <v>40940</v>
      </c>
      <c r="I1621" s="14" t="s">
        <v>70</v>
      </c>
      <c r="J1621" s="14" t="s">
        <v>182</v>
      </c>
      <c r="K1621" s="14" t="s">
        <v>592</v>
      </c>
      <c r="L1621" s="14" t="s">
        <v>174</v>
      </c>
      <c r="M1621" s="14" t="s">
        <v>175</v>
      </c>
      <c r="N1621" s="14" t="s">
        <v>176</v>
      </c>
      <c r="O1621" s="15">
        <v>41974</v>
      </c>
      <c r="P1621" s="13">
        <v>201412</v>
      </c>
      <c r="Q1621" s="13">
        <v>0</v>
      </c>
      <c r="R1621" s="16">
        <v>-57703.09</v>
      </c>
    </row>
    <row r="1622" spans="1:18" x14ac:dyDescent="0.25">
      <c r="A1622" s="13">
        <v>674119061</v>
      </c>
      <c r="B1622" s="14" t="s">
        <v>61</v>
      </c>
      <c r="C1622" s="14" t="s">
        <v>186</v>
      </c>
      <c r="D1622" s="14" t="s">
        <v>169</v>
      </c>
      <c r="E1622" s="14" t="s">
        <v>170</v>
      </c>
      <c r="F1622" s="14" t="s">
        <v>656</v>
      </c>
      <c r="G1622" s="15">
        <v>40940</v>
      </c>
      <c r="H1622" s="15">
        <v>40940</v>
      </c>
      <c r="I1622" s="14" t="s">
        <v>70</v>
      </c>
      <c r="J1622" s="14" t="s">
        <v>182</v>
      </c>
      <c r="K1622" s="14" t="s">
        <v>647</v>
      </c>
      <c r="L1622" s="14" t="s">
        <v>174</v>
      </c>
      <c r="M1622" s="14" t="s">
        <v>175</v>
      </c>
      <c r="N1622" s="14" t="s">
        <v>176</v>
      </c>
      <c r="O1622" s="15">
        <v>41974</v>
      </c>
      <c r="P1622" s="13">
        <v>201412</v>
      </c>
      <c r="Q1622" s="13">
        <v>-1</v>
      </c>
      <c r="R1622" s="16">
        <v>-19637.79</v>
      </c>
    </row>
    <row r="1623" spans="1:18" x14ac:dyDescent="0.25">
      <c r="A1623" s="13">
        <v>674119064</v>
      </c>
      <c r="B1623" s="14" t="s">
        <v>32</v>
      </c>
      <c r="C1623" s="14" t="s">
        <v>180</v>
      </c>
      <c r="D1623" s="14" t="s">
        <v>169</v>
      </c>
      <c r="E1623" s="14" t="s">
        <v>170</v>
      </c>
      <c r="F1623" s="14" t="s">
        <v>665</v>
      </c>
      <c r="G1623" s="15">
        <v>40817</v>
      </c>
      <c r="H1623" s="15">
        <v>40848</v>
      </c>
      <c r="I1623" s="14" t="s">
        <v>57</v>
      </c>
      <c r="J1623" s="14" t="s">
        <v>481</v>
      </c>
      <c r="K1623" s="14" t="s">
        <v>507</v>
      </c>
      <c r="L1623" s="14" t="s">
        <v>174</v>
      </c>
      <c r="M1623" s="14" t="s">
        <v>175</v>
      </c>
      <c r="N1623" s="14" t="s">
        <v>176</v>
      </c>
      <c r="O1623" s="15">
        <v>41974</v>
      </c>
      <c r="P1623" s="13">
        <v>201412</v>
      </c>
      <c r="Q1623" s="13">
        <v>-1</v>
      </c>
      <c r="R1623" s="16">
        <v>-90.61</v>
      </c>
    </row>
    <row r="1624" spans="1:18" x14ac:dyDescent="0.25">
      <c r="A1624" s="13">
        <v>674119069</v>
      </c>
      <c r="B1624" s="14" t="s">
        <v>79</v>
      </c>
      <c r="C1624" s="14" t="s">
        <v>426</v>
      </c>
      <c r="D1624" s="14" t="s">
        <v>169</v>
      </c>
      <c r="E1624" s="14" t="s">
        <v>170</v>
      </c>
      <c r="F1624" s="14" t="s">
        <v>665</v>
      </c>
      <c r="G1624" s="15">
        <v>40817</v>
      </c>
      <c r="H1624" s="15">
        <v>40909</v>
      </c>
      <c r="I1624" s="14" t="s">
        <v>116</v>
      </c>
      <c r="J1624" s="14" t="s">
        <v>481</v>
      </c>
      <c r="K1624" s="14" t="s">
        <v>507</v>
      </c>
      <c r="L1624" s="14" t="s">
        <v>174</v>
      </c>
      <c r="M1624" s="14" t="s">
        <v>175</v>
      </c>
      <c r="N1624" s="14" t="s">
        <v>176</v>
      </c>
      <c r="O1624" s="15">
        <v>41974</v>
      </c>
      <c r="P1624" s="13">
        <v>201412</v>
      </c>
      <c r="Q1624" s="13">
        <v>-1</v>
      </c>
      <c r="R1624" s="16">
        <v>-5360.89</v>
      </c>
    </row>
    <row r="1625" spans="1:18" x14ac:dyDescent="0.25">
      <c r="A1625" s="13">
        <v>674119074</v>
      </c>
      <c r="B1625" s="14" t="s">
        <v>61</v>
      </c>
      <c r="C1625" s="14" t="s">
        <v>186</v>
      </c>
      <c r="D1625" s="14" t="s">
        <v>169</v>
      </c>
      <c r="E1625" s="14" t="s">
        <v>170</v>
      </c>
      <c r="F1625" s="14" t="s">
        <v>665</v>
      </c>
      <c r="G1625" s="15">
        <v>40848</v>
      </c>
      <c r="H1625" s="15">
        <v>40848</v>
      </c>
      <c r="I1625" s="14" t="s">
        <v>75</v>
      </c>
      <c r="J1625" s="14" t="s">
        <v>481</v>
      </c>
      <c r="K1625" s="14" t="s">
        <v>507</v>
      </c>
      <c r="L1625" s="14" t="s">
        <v>174</v>
      </c>
      <c r="M1625" s="14" t="s">
        <v>175</v>
      </c>
      <c r="N1625" s="14" t="s">
        <v>176</v>
      </c>
      <c r="O1625" s="15">
        <v>41974</v>
      </c>
      <c r="P1625" s="13">
        <v>201412</v>
      </c>
      <c r="Q1625" s="13">
        <v>-1</v>
      </c>
      <c r="R1625" s="16">
        <v>-90.61</v>
      </c>
    </row>
    <row r="1626" spans="1:18" x14ac:dyDescent="0.25">
      <c r="A1626" s="13">
        <v>674119079</v>
      </c>
      <c r="B1626" s="14" t="s">
        <v>79</v>
      </c>
      <c r="C1626" s="14" t="s">
        <v>426</v>
      </c>
      <c r="D1626" s="14" t="s">
        <v>169</v>
      </c>
      <c r="E1626" s="14" t="s">
        <v>170</v>
      </c>
      <c r="F1626" s="14" t="s">
        <v>665</v>
      </c>
      <c r="G1626" s="15">
        <v>40848</v>
      </c>
      <c r="H1626" s="15">
        <v>40848</v>
      </c>
      <c r="I1626" s="14" t="s">
        <v>116</v>
      </c>
      <c r="J1626" s="14" t="s">
        <v>481</v>
      </c>
      <c r="K1626" s="14" t="s">
        <v>507</v>
      </c>
      <c r="L1626" s="14" t="s">
        <v>174</v>
      </c>
      <c r="M1626" s="14" t="s">
        <v>175</v>
      </c>
      <c r="N1626" s="14" t="s">
        <v>176</v>
      </c>
      <c r="O1626" s="15">
        <v>41974</v>
      </c>
      <c r="P1626" s="13">
        <v>201412</v>
      </c>
      <c r="Q1626" s="13">
        <v>-1</v>
      </c>
      <c r="R1626" s="16">
        <v>-4096.72</v>
      </c>
    </row>
    <row r="1627" spans="1:18" x14ac:dyDescent="0.25">
      <c r="A1627" s="13">
        <v>674119086</v>
      </c>
      <c r="B1627" s="14" t="s">
        <v>32</v>
      </c>
      <c r="C1627" s="14" t="s">
        <v>180</v>
      </c>
      <c r="D1627" s="14" t="s">
        <v>169</v>
      </c>
      <c r="E1627" s="14" t="s">
        <v>170</v>
      </c>
      <c r="F1627" s="14" t="s">
        <v>665</v>
      </c>
      <c r="G1627" s="15">
        <v>40848</v>
      </c>
      <c r="H1627" s="15">
        <v>40848</v>
      </c>
      <c r="I1627" s="14" t="s">
        <v>57</v>
      </c>
      <c r="J1627" s="14" t="s">
        <v>481</v>
      </c>
      <c r="K1627" s="14" t="s">
        <v>507</v>
      </c>
      <c r="L1627" s="14" t="s">
        <v>174</v>
      </c>
      <c r="M1627" s="14" t="s">
        <v>175</v>
      </c>
      <c r="N1627" s="14" t="s">
        <v>176</v>
      </c>
      <c r="O1627" s="15">
        <v>41974</v>
      </c>
      <c r="P1627" s="13">
        <v>201412</v>
      </c>
      <c r="Q1627" s="13">
        <v>-1</v>
      </c>
      <c r="R1627" s="16">
        <v>-90.61</v>
      </c>
    </row>
    <row r="1628" spans="1:18" x14ac:dyDescent="0.25">
      <c r="A1628" s="13">
        <v>674119091</v>
      </c>
      <c r="B1628" s="14" t="s">
        <v>79</v>
      </c>
      <c r="C1628" s="14" t="s">
        <v>426</v>
      </c>
      <c r="D1628" s="14" t="s">
        <v>169</v>
      </c>
      <c r="E1628" s="14" t="s">
        <v>170</v>
      </c>
      <c r="F1628" s="14" t="s">
        <v>665</v>
      </c>
      <c r="G1628" s="15">
        <v>40848</v>
      </c>
      <c r="H1628" s="15">
        <v>40848</v>
      </c>
      <c r="I1628" s="14" t="s">
        <v>116</v>
      </c>
      <c r="J1628" s="14" t="s">
        <v>481</v>
      </c>
      <c r="K1628" s="14" t="s">
        <v>507</v>
      </c>
      <c r="L1628" s="14" t="s">
        <v>174</v>
      </c>
      <c r="M1628" s="14" t="s">
        <v>175</v>
      </c>
      <c r="N1628" s="14" t="s">
        <v>176</v>
      </c>
      <c r="O1628" s="15">
        <v>41974</v>
      </c>
      <c r="P1628" s="13">
        <v>201412</v>
      </c>
      <c r="Q1628" s="13">
        <v>0</v>
      </c>
      <c r="R1628" s="16">
        <v>-6021.91</v>
      </c>
    </row>
    <row r="1629" spans="1:18" x14ac:dyDescent="0.25">
      <c r="A1629" s="13">
        <v>674119098</v>
      </c>
      <c r="B1629" s="14" t="s">
        <v>61</v>
      </c>
      <c r="C1629" s="14" t="s">
        <v>186</v>
      </c>
      <c r="D1629" s="14" t="s">
        <v>169</v>
      </c>
      <c r="E1629" s="14" t="s">
        <v>170</v>
      </c>
      <c r="F1629" s="14" t="s">
        <v>665</v>
      </c>
      <c r="G1629" s="15">
        <v>40848</v>
      </c>
      <c r="H1629" s="15">
        <v>40848</v>
      </c>
      <c r="I1629" s="14" t="s">
        <v>75</v>
      </c>
      <c r="J1629" s="14" t="s">
        <v>481</v>
      </c>
      <c r="K1629" s="14" t="s">
        <v>507</v>
      </c>
      <c r="L1629" s="14" t="s">
        <v>174</v>
      </c>
      <c r="M1629" s="14" t="s">
        <v>175</v>
      </c>
      <c r="N1629" s="14" t="s">
        <v>176</v>
      </c>
      <c r="O1629" s="15">
        <v>41974</v>
      </c>
      <c r="P1629" s="13">
        <v>201412</v>
      </c>
      <c r="Q1629" s="13">
        <v>-1</v>
      </c>
      <c r="R1629" s="16">
        <v>-90.61</v>
      </c>
    </row>
    <row r="1630" spans="1:18" x14ac:dyDescent="0.25">
      <c r="A1630" s="13">
        <v>674119103</v>
      </c>
      <c r="B1630" s="14" t="s">
        <v>79</v>
      </c>
      <c r="C1630" s="14" t="s">
        <v>426</v>
      </c>
      <c r="D1630" s="14" t="s">
        <v>169</v>
      </c>
      <c r="E1630" s="14" t="s">
        <v>170</v>
      </c>
      <c r="F1630" s="14" t="s">
        <v>665</v>
      </c>
      <c r="G1630" s="15">
        <v>40848</v>
      </c>
      <c r="H1630" s="15">
        <v>40848</v>
      </c>
      <c r="I1630" s="14" t="s">
        <v>116</v>
      </c>
      <c r="J1630" s="14" t="s">
        <v>481</v>
      </c>
      <c r="K1630" s="14" t="s">
        <v>507</v>
      </c>
      <c r="L1630" s="14" t="s">
        <v>174</v>
      </c>
      <c r="M1630" s="14" t="s">
        <v>175</v>
      </c>
      <c r="N1630" s="14" t="s">
        <v>176</v>
      </c>
      <c r="O1630" s="15">
        <v>41974</v>
      </c>
      <c r="P1630" s="13">
        <v>201412</v>
      </c>
      <c r="Q1630" s="13">
        <v>-1</v>
      </c>
      <c r="R1630" s="16">
        <v>-6030.12</v>
      </c>
    </row>
    <row r="1631" spans="1:18" x14ac:dyDescent="0.25">
      <c r="A1631" s="13">
        <v>674119110</v>
      </c>
      <c r="B1631" s="14" t="s">
        <v>61</v>
      </c>
      <c r="C1631" s="14" t="s">
        <v>186</v>
      </c>
      <c r="D1631" s="14" t="s">
        <v>169</v>
      </c>
      <c r="E1631" s="14" t="s">
        <v>170</v>
      </c>
      <c r="F1631" s="14" t="s">
        <v>665</v>
      </c>
      <c r="G1631" s="15">
        <v>40848</v>
      </c>
      <c r="H1631" s="15">
        <v>40848</v>
      </c>
      <c r="I1631" s="14" t="s">
        <v>75</v>
      </c>
      <c r="J1631" s="14" t="s">
        <v>481</v>
      </c>
      <c r="K1631" s="14" t="s">
        <v>507</v>
      </c>
      <c r="L1631" s="14" t="s">
        <v>174</v>
      </c>
      <c r="M1631" s="14" t="s">
        <v>175</v>
      </c>
      <c r="N1631" s="14" t="s">
        <v>176</v>
      </c>
      <c r="O1631" s="15">
        <v>41974</v>
      </c>
      <c r="P1631" s="13">
        <v>201412</v>
      </c>
      <c r="Q1631" s="13">
        <v>-1</v>
      </c>
      <c r="R1631" s="16">
        <v>-90.61</v>
      </c>
    </row>
    <row r="1632" spans="1:18" x14ac:dyDescent="0.25">
      <c r="A1632" s="13">
        <v>674119115</v>
      </c>
      <c r="B1632" s="14" t="s">
        <v>79</v>
      </c>
      <c r="C1632" s="14" t="s">
        <v>426</v>
      </c>
      <c r="D1632" s="14" t="s">
        <v>169</v>
      </c>
      <c r="E1632" s="14" t="s">
        <v>170</v>
      </c>
      <c r="F1632" s="14" t="s">
        <v>665</v>
      </c>
      <c r="G1632" s="15">
        <v>40848</v>
      </c>
      <c r="H1632" s="15">
        <v>40878</v>
      </c>
      <c r="I1632" s="14" t="s">
        <v>116</v>
      </c>
      <c r="J1632" s="14" t="s">
        <v>481</v>
      </c>
      <c r="K1632" s="14" t="s">
        <v>507</v>
      </c>
      <c r="L1632" s="14" t="s">
        <v>174</v>
      </c>
      <c r="M1632" s="14" t="s">
        <v>175</v>
      </c>
      <c r="N1632" s="14" t="s">
        <v>176</v>
      </c>
      <c r="O1632" s="15">
        <v>41974</v>
      </c>
      <c r="P1632" s="13">
        <v>201412</v>
      </c>
      <c r="Q1632" s="13">
        <v>-1</v>
      </c>
      <c r="R1632" s="16">
        <v>-6212.01</v>
      </c>
    </row>
    <row r="1633" spans="1:18" x14ac:dyDescent="0.25">
      <c r="A1633" s="13">
        <v>674119120</v>
      </c>
      <c r="B1633" s="14" t="s">
        <v>32</v>
      </c>
      <c r="C1633" s="14" t="s">
        <v>180</v>
      </c>
      <c r="D1633" s="14" t="s">
        <v>169</v>
      </c>
      <c r="E1633" s="14" t="s">
        <v>170</v>
      </c>
      <c r="F1633" s="14" t="s">
        <v>665</v>
      </c>
      <c r="G1633" s="15">
        <v>40817</v>
      </c>
      <c r="H1633" s="15">
        <v>40848</v>
      </c>
      <c r="I1633" s="14" t="s">
        <v>57</v>
      </c>
      <c r="J1633" s="14" t="s">
        <v>481</v>
      </c>
      <c r="K1633" s="14" t="s">
        <v>507</v>
      </c>
      <c r="L1633" s="14" t="s">
        <v>174</v>
      </c>
      <c r="M1633" s="14" t="s">
        <v>175</v>
      </c>
      <c r="N1633" s="14" t="s">
        <v>176</v>
      </c>
      <c r="O1633" s="15">
        <v>41974</v>
      </c>
      <c r="P1633" s="13">
        <v>201412</v>
      </c>
      <c r="Q1633" s="13">
        <v>-1</v>
      </c>
      <c r="R1633" s="16">
        <v>-90.61</v>
      </c>
    </row>
    <row r="1634" spans="1:18" x14ac:dyDescent="0.25">
      <c r="A1634" s="13">
        <v>674119125</v>
      </c>
      <c r="B1634" s="14" t="s">
        <v>79</v>
      </c>
      <c r="C1634" s="14" t="s">
        <v>426</v>
      </c>
      <c r="D1634" s="14" t="s">
        <v>169</v>
      </c>
      <c r="E1634" s="14" t="s">
        <v>170</v>
      </c>
      <c r="F1634" s="14" t="s">
        <v>665</v>
      </c>
      <c r="G1634" s="15">
        <v>40817</v>
      </c>
      <c r="H1634" s="15">
        <v>40817</v>
      </c>
      <c r="I1634" s="14" t="s">
        <v>116</v>
      </c>
      <c r="J1634" s="14" t="s">
        <v>481</v>
      </c>
      <c r="K1634" s="14" t="s">
        <v>507</v>
      </c>
      <c r="L1634" s="14" t="s">
        <v>174</v>
      </c>
      <c r="M1634" s="14" t="s">
        <v>175</v>
      </c>
      <c r="N1634" s="14" t="s">
        <v>176</v>
      </c>
      <c r="O1634" s="15">
        <v>41974</v>
      </c>
      <c r="P1634" s="13">
        <v>201412</v>
      </c>
      <c r="Q1634" s="13">
        <v>-1</v>
      </c>
      <c r="R1634" s="16">
        <v>-6712.98</v>
      </c>
    </row>
    <row r="1635" spans="1:18" x14ac:dyDescent="0.25">
      <c r="A1635" s="13">
        <v>674119130</v>
      </c>
      <c r="B1635" s="14" t="s">
        <v>61</v>
      </c>
      <c r="C1635" s="14" t="s">
        <v>186</v>
      </c>
      <c r="D1635" s="14" t="s">
        <v>169</v>
      </c>
      <c r="E1635" s="14" t="s">
        <v>170</v>
      </c>
      <c r="F1635" s="14" t="s">
        <v>665</v>
      </c>
      <c r="G1635" s="15">
        <v>40817</v>
      </c>
      <c r="H1635" s="15">
        <v>40848</v>
      </c>
      <c r="I1635" s="14" t="s">
        <v>75</v>
      </c>
      <c r="J1635" s="14" t="s">
        <v>481</v>
      </c>
      <c r="K1635" s="14" t="s">
        <v>507</v>
      </c>
      <c r="L1635" s="14" t="s">
        <v>174</v>
      </c>
      <c r="M1635" s="14" t="s">
        <v>175</v>
      </c>
      <c r="N1635" s="14" t="s">
        <v>176</v>
      </c>
      <c r="O1635" s="15">
        <v>41974</v>
      </c>
      <c r="P1635" s="13">
        <v>201412</v>
      </c>
      <c r="Q1635" s="13">
        <v>-1</v>
      </c>
      <c r="R1635" s="16">
        <v>-90.61</v>
      </c>
    </row>
    <row r="1636" spans="1:18" x14ac:dyDescent="0.25">
      <c r="A1636" s="13">
        <v>674119135</v>
      </c>
      <c r="B1636" s="14" t="s">
        <v>79</v>
      </c>
      <c r="C1636" s="14" t="s">
        <v>426</v>
      </c>
      <c r="D1636" s="14" t="s">
        <v>169</v>
      </c>
      <c r="E1636" s="14" t="s">
        <v>170</v>
      </c>
      <c r="F1636" s="14" t="s">
        <v>665</v>
      </c>
      <c r="G1636" s="15">
        <v>40817</v>
      </c>
      <c r="H1636" s="15">
        <v>40817</v>
      </c>
      <c r="I1636" s="14" t="s">
        <v>116</v>
      </c>
      <c r="J1636" s="14" t="s">
        <v>481</v>
      </c>
      <c r="K1636" s="14" t="s">
        <v>507</v>
      </c>
      <c r="L1636" s="14" t="s">
        <v>174</v>
      </c>
      <c r="M1636" s="14" t="s">
        <v>175</v>
      </c>
      <c r="N1636" s="14" t="s">
        <v>176</v>
      </c>
      <c r="O1636" s="15">
        <v>41974</v>
      </c>
      <c r="P1636" s="13">
        <v>201412</v>
      </c>
      <c r="Q1636" s="13">
        <v>0</v>
      </c>
      <c r="R1636" s="16">
        <v>-6712.98</v>
      </c>
    </row>
    <row r="1637" spans="1:18" x14ac:dyDescent="0.25">
      <c r="A1637" s="13">
        <v>674119140</v>
      </c>
      <c r="B1637" s="14" t="s">
        <v>32</v>
      </c>
      <c r="C1637" s="14" t="s">
        <v>180</v>
      </c>
      <c r="D1637" s="14" t="s">
        <v>169</v>
      </c>
      <c r="E1637" s="14" t="s">
        <v>170</v>
      </c>
      <c r="F1637" s="14" t="s">
        <v>665</v>
      </c>
      <c r="G1637" s="15">
        <v>40848</v>
      </c>
      <c r="H1637" s="15">
        <v>40848</v>
      </c>
      <c r="I1637" s="14" t="s">
        <v>57</v>
      </c>
      <c r="J1637" s="14" t="s">
        <v>481</v>
      </c>
      <c r="K1637" s="14" t="s">
        <v>507</v>
      </c>
      <c r="L1637" s="14" t="s">
        <v>174</v>
      </c>
      <c r="M1637" s="14" t="s">
        <v>175</v>
      </c>
      <c r="N1637" s="14" t="s">
        <v>176</v>
      </c>
      <c r="O1637" s="15">
        <v>41974</v>
      </c>
      <c r="P1637" s="13">
        <v>201412</v>
      </c>
      <c r="Q1637" s="13">
        <v>-1</v>
      </c>
      <c r="R1637" s="16">
        <v>-90.61</v>
      </c>
    </row>
    <row r="1638" spans="1:18" x14ac:dyDescent="0.25">
      <c r="A1638" s="13">
        <v>674119145</v>
      </c>
      <c r="B1638" s="14" t="s">
        <v>79</v>
      </c>
      <c r="C1638" s="14" t="s">
        <v>168</v>
      </c>
      <c r="D1638" s="14" t="s">
        <v>169</v>
      </c>
      <c r="E1638" s="14" t="s">
        <v>170</v>
      </c>
      <c r="F1638" s="14" t="s">
        <v>665</v>
      </c>
      <c r="G1638" s="15">
        <v>40848</v>
      </c>
      <c r="H1638" s="15">
        <v>40909</v>
      </c>
      <c r="I1638" s="14" t="s">
        <v>116</v>
      </c>
      <c r="J1638" s="14" t="s">
        <v>481</v>
      </c>
      <c r="K1638" s="14" t="s">
        <v>507</v>
      </c>
      <c r="L1638" s="14" t="s">
        <v>174</v>
      </c>
      <c r="M1638" s="14" t="s">
        <v>175</v>
      </c>
      <c r="N1638" s="14" t="s">
        <v>176</v>
      </c>
      <c r="O1638" s="15">
        <v>41974</v>
      </c>
      <c r="P1638" s="13">
        <v>201412</v>
      </c>
      <c r="Q1638" s="13">
        <v>-1</v>
      </c>
      <c r="R1638" s="16">
        <v>-5360.89</v>
      </c>
    </row>
    <row r="1639" spans="1:18" x14ac:dyDescent="0.25">
      <c r="A1639" s="13">
        <v>674119150</v>
      </c>
      <c r="B1639" s="14" t="s">
        <v>32</v>
      </c>
      <c r="C1639" s="14" t="s">
        <v>180</v>
      </c>
      <c r="D1639" s="14" t="s">
        <v>169</v>
      </c>
      <c r="E1639" s="14" t="s">
        <v>170</v>
      </c>
      <c r="F1639" s="14" t="s">
        <v>665</v>
      </c>
      <c r="G1639" s="15">
        <v>40848</v>
      </c>
      <c r="H1639" s="15">
        <v>40848</v>
      </c>
      <c r="I1639" s="14" t="s">
        <v>57</v>
      </c>
      <c r="J1639" s="14" t="s">
        <v>481</v>
      </c>
      <c r="K1639" s="14" t="s">
        <v>507</v>
      </c>
      <c r="L1639" s="14" t="s">
        <v>174</v>
      </c>
      <c r="M1639" s="14" t="s">
        <v>175</v>
      </c>
      <c r="N1639" s="14" t="s">
        <v>176</v>
      </c>
      <c r="O1639" s="15">
        <v>41974</v>
      </c>
      <c r="P1639" s="13">
        <v>201412</v>
      </c>
      <c r="Q1639" s="13">
        <v>-1</v>
      </c>
      <c r="R1639" s="16">
        <v>-90.61</v>
      </c>
    </row>
    <row r="1640" spans="1:18" x14ac:dyDescent="0.25">
      <c r="A1640" s="13">
        <v>674119155</v>
      </c>
      <c r="B1640" s="14" t="s">
        <v>79</v>
      </c>
      <c r="C1640" s="14" t="s">
        <v>168</v>
      </c>
      <c r="D1640" s="14" t="s">
        <v>169</v>
      </c>
      <c r="E1640" s="14" t="s">
        <v>170</v>
      </c>
      <c r="F1640" s="14" t="s">
        <v>665</v>
      </c>
      <c r="G1640" s="15">
        <v>40848</v>
      </c>
      <c r="H1640" s="15">
        <v>40848</v>
      </c>
      <c r="I1640" s="14" t="s">
        <v>116</v>
      </c>
      <c r="J1640" s="14" t="s">
        <v>481</v>
      </c>
      <c r="K1640" s="14" t="s">
        <v>507</v>
      </c>
      <c r="L1640" s="14" t="s">
        <v>174</v>
      </c>
      <c r="M1640" s="14" t="s">
        <v>175</v>
      </c>
      <c r="N1640" s="14" t="s">
        <v>176</v>
      </c>
      <c r="O1640" s="15">
        <v>41974</v>
      </c>
      <c r="P1640" s="13">
        <v>201412</v>
      </c>
      <c r="Q1640" s="13">
        <v>-1</v>
      </c>
      <c r="R1640" s="16">
        <v>-6021.91</v>
      </c>
    </row>
    <row r="1641" spans="1:18" x14ac:dyDescent="0.25">
      <c r="A1641" s="13">
        <v>674119162</v>
      </c>
      <c r="B1641" s="14" t="s">
        <v>61</v>
      </c>
      <c r="C1641" s="14" t="s">
        <v>186</v>
      </c>
      <c r="D1641" s="14" t="s">
        <v>169</v>
      </c>
      <c r="E1641" s="14" t="s">
        <v>170</v>
      </c>
      <c r="F1641" s="14" t="s">
        <v>665</v>
      </c>
      <c r="G1641" s="15">
        <v>40848</v>
      </c>
      <c r="H1641" s="15">
        <v>40848</v>
      </c>
      <c r="I1641" s="14" t="s">
        <v>75</v>
      </c>
      <c r="J1641" s="14" t="s">
        <v>481</v>
      </c>
      <c r="K1641" s="14" t="s">
        <v>507</v>
      </c>
      <c r="L1641" s="14" t="s">
        <v>174</v>
      </c>
      <c r="M1641" s="14" t="s">
        <v>175</v>
      </c>
      <c r="N1641" s="14" t="s">
        <v>176</v>
      </c>
      <c r="O1641" s="15">
        <v>41974</v>
      </c>
      <c r="P1641" s="13">
        <v>201412</v>
      </c>
      <c r="Q1641" s="13">
        <v>-1</v>
      </c>
      <c r="R1641" s="16">
        <v>-90.61</v>
      </c>
    </row>
    <row r="1642" spans="1:18" x14ac:dyDescent="0.25">
      <c r="A1642" s="13">
        <v>674119167</v>
      </c>
      <c r="B1642" s="14" t="s">
        <v>79</v>
      </c>
      <c r="C1642" s="14" t="s">
        <v>168</v>
      </c>
      <c r="D1642" s="14" t="s">
        <v>169</v>
      </c>
      <c r="E1642" s="14" t="s">
        <v>170</v>
      </c>
      <c r="F1642" s="14" t="s">
        <v>665</v>
      </c>
      <c r="G1642" s="15">
        <v>40848</v>
      </c>
      <c r="H1642" s="15">
        <v>40848</v>
      </c>
      <c r="I1642" s="14" t="s">
        <v>116</v>
      </c>
      <c r="J1642" s="14" t="s">
        <v>481</v>
      </c>
      <c r="K1642" s="14" t="s">
        <v>507</v>
      </c>
      <c r="L1642" s="14" t="s">
        <v>174</v>
      </c>
      <c r="M1642" s="14" t="s">
        <v>175</v>
      </c>
      <c r="N1642" s="14" t="s">
        <v>176</v>
      </c>
      <c r="O1642" s="15">
        <v>41974</v>
      </c>
      <c r="P1642" s="13">
        <v>201412</v>
      </c>
      <c r="Q1642" s="13">
        <v>-1</v>
      </c>
      <c r="R1642" s="16">
        <v>-4096.72</v>
      </c>
    </row>
    <row r="1643" spans="1:18" x14ac:dyDescent="0.25">
      <c r="A1643" s="13">
        <v>674119174</v>
      </c>
      <c r="B1643" s="14" t="s">
        <v>61</v>
      </c>
      <c r="C1643" s="14" t="s">
        <v>186</v>
      </c>
      <c r="D1643" s="14" t="s">
        <v>169</v>
      </c>
      <c r="E1643" s="14" t="s">
        <v>170</v>
      </c>
      <c r="F1643" s="14" t="s">
        <v>665</v>
      </c>
      <c r="G1643" s="15">
        <v>40848</v>
      </c>
      <c r="H1643" s="15">
        <v>40848</v>
      </c>
      <c r="I1643" s="14" t="s">
        <v>75</v>
      </c>
      <c r="J1643" s="14" t="s">
        <v>481</v>
      </c>
      <c r="K1643" s="14" t="s">
        <v>507</v>
      </c>
      <c r="L1643" s="14" t="s">
        <v>174</v>
      </c>
      <c r="M1643" s="14" t="s">
        <v>175</v>
      </c>
      <c r="N1643" s="14" t="s">
        <v>176</v>
      </c>
      <c r="O1643" s="15">
        <v>41974</v>
      </c>
      <c r="P1643" s="13">
        <v>201412</v>
      </c>
      <c r="Q1643" s="13">
        <v>-1</v>
      </c>
      <c r="R1643" s="16">
        <v>-90.61</v>
      </c>
    </row>
    <row r="1644" spans="1:18" x14ac:dyDescent="0.25">
      <c r="A1644" s="13">
        <v>674119179</v>
      </c>
      <c r="B1644" s="14" t="s">
        <v>79</v>
      </c>
      <c r="C1644" s="14" t="s">
        <v>168</v>
      </c>
      <c r="D1644" s="14" t="s">
        <v>169</v>
      </c>
      <c r="E1644" s="14" t="s">
        <v>170</v>
      </c>
      <c r="F1644" s="14" t="s">
        <v>665</v>
      </c>
      <c r="G1644" s="15">
        <v>40848</v>
      </c>
      <c r="H1644" s="15">
        <v>40848</v>
      </c>
      <c r="I1644" s="14" t="s">
        <v>116</v>
      </c>
      <c r="J1644" s="14" t="s">
        <v>481</v>
      </c>
      <c r="K1644" s="14" t="s">
        <v>507</v>
      </c>
      <c r="L1644" s="14" t="s">
        <v>174</v>
      </c>
      <c r="M1644" s="14" t="s">
        <v>175</v>
      </c>
      <c r="N1644" s="14" t="s">
        <v>176</v>
      </c>
      <c r="O1644" s="15">
        <v>41974</v>
      </c>
      <c r="P1644" s="13">
        <v>201412</v>
      </c>
      <c r="Q1644" s="13">
        <v>-1</v>
      </c>
      <c r="R1644" s="16">
        <v>-6030.12</v>
      </c>
    </row>
    <row r="1645" spans="1:18" x14ac:dyDescent="0.25">
      <c r="A1645" s="13">
        <v>674119186</v>
      </c>
      <c r="B1645" s="14" t="s">
        <v>61</v>
      </c>
      <c r="C1645" s="14" t="s">
        <v>186</v>
      </c>
      <c r="D1645" s="14" t="s">
        <v>169</v>
      </c>
      <c r="E1645" s="14" t="s">
        <v>170</v>
      </c>
      <c r="F1645" s="14" t="s">
        <v>665</v>
      </c>
      <c r="G1645" s="15">
        <v>40878</v>
      </c>
      <c r="H1645" s="15">
        <v>40969</v>
      </c>
      <c r="I1645" s="14" t="s">
        <v>75</v>
      </c>
      <c r="J1645" s="14" t="s">
        <v>481</v>
      </c>
      <c r="K1645" s="14" t="s">
        <v>507</v>
      </c>
      <c r="L1645" s="14" t="s">
        <v>174</v>
      </c>
      <c r="M1645" s="14" t="s">
        <v>175</v>
      </c>
      <c r="N1645" s="14" t="s">
        <v>176</v>
      </c>
      <c r="O1645" s="15">
        <v>41974</v>
      </c>
      <c r="P1645" s="13">
        <v>201412</v>
      </c>
      <c r="Q1645" s="13">
        <v>-1</v>
      </c>
      <c r="R1645" s="16">
        <v>-116.77</v>
      </c>
    </row>
    <row r="1646" spans="1:18" x14ac:dyDescent="0.25">
      <c r="A1646" s="13">
        <v>674119191</v>
      </c>
      <c r="B1646" s="14" t="s">
        <v>79</v>
      </c>
      <c r="C1646" s="14" t="s">
        <v>168</v>
      </c>
      <c r="D1646" s="14" t="s">
        <v>169</v>
      </c>
      <c r="E1646" s="14" t="s">
        <v>170</v>
      </c>
      <c r="F1646" s="14" t="s">
        <v>665</v>
      </c>
      <c r="G1646" s="15">
        <v>40878</v>
      </c>
      <c r="H1646" s="15">
        <v>40878</v>
      </c>
      <c r="I1646" s="14" t="s">
        <v>116</v>
      </c>
      <c r="J1646" s="14" t="s">
        <v>481</v>
      </c>
      <c r="K1646" s="14" t="s">
        <v>507</v>
      </c>
      <c r="L1646" s="14" t="s">
        <v>174</v>
      </c>
      <c r="M1646" s="14" t="s">
        <v>175</v>
      </c>
      <c r="N1646" s="14" t="s">
        <v>176</v>
      </c>
      <c r="O1646" s="15">
        <v>41974</v>
      </c>
      <c r="P1646" s="13">
        <v>201412</v>
      </c>
      <c r="Q1646" s="13">
        <v>-1</v>
      </c>
      <c r="R1646" s="16">
        <v>-4235.18</v>
      </c>
    </row>
    <row r="1647" spans="1:18" x14ac:dyDescent="0.25">
      <c r="A1647" s="13">
        <v>674119198</v>
      </c>
      <c r="B1647" s="14" t="s">
        <v>61</v>
      </c>
      <c r="C1647" s="14" t="s">
        <v>186</v>
      </c>
      <c r="D1647" s="14" t="s">
        <v>169</v>
      </c>
      <c r="E1647" s="14" t="s">
        <v>170</v>
      </c>
      <c r="F1647" s="14" t="s">
        <v>665</v>
      </c>
      <c r="G1647" s="15">
        <v>40878</v>
      </c>
      <c r="H1647" s="15">
        <v>40969</v>
      </c>
      <c r="I1647" s="14" t="s">
        <v>75</v>
      </c>
      <c r="J1647" s="14" t="s">
        <v>481</v>
      </c>
      <c r="K1647" s="14" t="s">
        <v>507</v>
      </c>
      <c r="L1647" s="14" t="s">
        <v>174</v>
      </c>
      <c r="M1647" s="14" t="s">
        <v>175</v>
      </c>
      <c r="N1647" s="14" t="s">
        <v>176</v>
      </c>
      <c r="O1647" s="15">
        <v>41974</v>
      </c>
      <c r="P1647" s="13">
        <v>201412</v>
      </c>
      <c r="Q1647" s="13">
        <v>-1</v>
      </c>
      <c r="R1647" s="16">
        <v>-116.77</v>
      </c>
    </row>
    <row r="1648" spans="1:18" x14ac:dyDescent="0.25">
      <c r="A1648" s="13">
        <v>674119203</v>
      </c>
      <c r="B1648" s="14" t="s">
        <v>79</v>
      </c>
      <c r="C1648" s="14" t="s">
        <v>168</v>
      </c>
      <c r="D1648" s="14" t="s">
        <v>169</v>
      </c>
      <c r="E1648" s="14" t="s">
        <v>170</v>
      </c>
      <c r="F1648" s="14" t="s">
        <v>656</v>
      </c>
      <c r="G1648" s="15">
        <v>40969</v>
      </c>
      <c r="H1648" s="15">
        <v>40969</v>
      </c>
      <c r="I1648" s="14" t="s">
        <v>116</v>
      </c>
      <c r="J1648" s="14" t="s">
        <v>481</v>
      </c>
      <c r="K1648" s="14" t="s">
        <v>507</v>
      </c>
      <c r="L1648" s="14" t="s">
        <v>174</v>
      </c>
      <c r="M1648" s="14" t="s">
        <v>175</v>
      </c>
      <c r="N1648" s="14" t="s">
        <v>176</v>
      </c>
      <c r="O1648" s="15">
        <v>41974</v>
      </c>
      <c r="P1648" s="13">
        <v>201412</v>
      </c>
      <c r="Q1648" s="13">
        <v>-1</v>
      </c>
      <c r="R1648" s="16">
        <v>-4096.8599999999997</v>
      </c>
    </row>
    <row r="1649" spans="1:18" x14ac:dyDescent="0.25">
      <c r="A1649" s="13">
        <v>674119208</v>
      </c>
      <c r="B1649" s="14" t="s">
        <v>61</v>
      </c>
      <c r="C1649" s="14" t="s">
        <v>186</v>
      </c>
      <c r="D1649" s="14" t="s">
        <v>169</v>
      </c>
      <c r="E1649" s="14" t="s">
        <v>170</v>
      </c>
      <c r="F1649" s="14" t="s">
        <v>665</v>
      </c>
      <c r="G1649" s="15">
        <v>40848</v>
      </c>
      <c r="H1649" s="15">
        <v>40969</v>
      </c>
      <c r="I1649" s="14" t="s">
        <v>75</v>
      </c>
      <c r="J1649" s="14" t="s">
        <v>481</v>
      </c>
      <c r="K1649" s="14" t="s">
        <v>507</v>
      </c>
      <c r="L1649" s="14" t="s">
        <v>174</v>
      </c>
      <c r="M1649" s="14" t="s">
        <v>175</v>
      </c>
      <c r="N1649" s="14" t="s">
        <v>176</v>
      </c>
      <c r="O1649" s="15">
        <v>41974</v>
      </c>
      <c r="P1649" s="13">
        <v>201412</v>
      </c>
      <c r="Q1649" s="13">
        <v>-1</v>
      </c>
      <c r="R1649" s="16">
        <v>-116.77</v>
      </c>
    </row>
    <row r="1650" spans="1:18" x14ac:dyDescent="0.25">
      <c r="A1650" s="13">
        <v>674119213</v>
      </c>
      <c r="B1650" s="14" t="s">
        <v>79</v>
      </c>
      <c r="C1650" s="14" t="s">
        <v>168</v>
      </c>
      <c r="D1650" s="14" t="s">
        <v>169</v>
      </c>
      <c r="E1650" s="14" t="s">
        <v>170</v>
      </c>
      <c r="F1650" s="14" t="s">
        <v>665</v>
      </c>
      <c r="G1650" s="15">
        <v>40848</v>
      </c>
      <c r="H1650" s="15">
        <v>40848</v>
      </c>
      <c r="I1650" s="14" t="s">
        <v>116</v>
      </c>
      <c r="J1650" s="14" t="s">
        <v>481</v>
      </c>
      <c r="K1650" s="14" t="s">
        <v>507</v>
      </c>
      <c r="L1650" s="14" t="s">
        <v>174</v>
      </c>
      <c r="M1650" s="14" t="s">
        <v>175</v>
      </c>
      <c r="N1650" s="14" t="s">
        <v>176</v>
      </c>
      <c r="O1650" s="15">
        <v>41974</v>
      </c>
      <c r="P1650" s="13">
        <v>201412</v>
      </c>
      <c r="Q1650" s="13">
        <v>-1</v>
      </c>
      <c r="R1650" s="16">
        <v>-6026.01</v>
      </c>
    </row>
    <row r="1651" spans="1:18" x14ac:dyDescent="0.25">
      <c r="A1651" s="13">
        <v>674119221</v>
      </c>
      <c r="B1651" s="14" t="s">
        <v>61</v>
      </c>
      <c r="C1651" s="14" t="s">
        <v>186</v>
      </c>
      <c r="D1651" s="14" t="s">
        <v>169</v>
      </c>
      <c r="E1651" s="14" t="s">
        <v>170</v>
      </c>
      <c r="F1651" s="14" t="s">
        <v>665</v>
      </c>
      <c r="G1651" s="15">
        <v>40848</v>
      </c>
      <c r="H1651" s="15">
        <v>40969</v>
      </c>
      <c r="I1651" s="14" t="s">
        <v>75</v>
      </c>
      <c r="J1651" s="14" t="s">
        <v>481</v>
      </c>
      <c r="K1651" s="14" t="s">
        <v>507</v>
      </c>
      <c r="L1651" s="14" t="s">
        <v>174</v>
      </c>
      <c r="M1651" s="14" t="s">
        <v>175</v>
      </c>
      <c r="N1651" s="14" t="s">
        <v>176</v>
      </c>
      <c r="O1651" s="15">
        <v>41974</v>
      </c>
      <c r="P1651" s="13">
        <v>201412</v>
      </c>
      <c r="Q1651" s="13">
        <v>-1</v>
      </c>
      <c r="R1651" s="16">
        <v>-116.77</v>
      </c>
    </row>
    <row r="1652" spans="1:18" x14ac:dyDescent="0.25">
      <c r="A1652" s="13">
        <v>674119226</v>
      </c>
      <c r="B1652" s="14" t="s">
        <v>79</v>
      </c>
      <c r="C1652" s="14" t="s">
        <v>168</v>
      </c>
      <c r="D1652" s="14" t="s">
        <v>169</v>
      </c>
      <c r="E1652" s="14" t="s">
        <v>170</v>
      </c>
      <c r="F1652" s="14" t="s">
        <v>665</v>
      </c>
      <c r="G1652" s="15">
        <v>40848</v>
      </c>
      <c r="H1652" s="15">
        <v>40878</v>
      </c>
      <c r="I1652" s="14" t="s">
        <v>116</v>
      </c>
      <c r="J1652" s="14" t="s">
        <v>481</v>
      </c>
      <c r="K1652" s="14" t="s">
        <v>507</v>
      </c>
      <c r="L1652" s="14" t="s">
        <v>174</v>
      </c>
      <c r="M1652" s="14" t="s">
        <v>175</v>
      </c>
      <c r="N1652" s="14" t="s">
        <v>176</v>
      </c>
      <c r="O1652" s="15">
        <v>41974</v>
      </c>
      <c r="P1652" s="13">
        <v>201412</v>
      </c>
      <c r="Q1652" s="13">
        <v>-1</v>
      </c>
      <c r="R1652" s="16">
        <v>-4235.18</v>
      </c>
    </row>
    <row r="1653" spans="1:18" x14ac:dyDescent="0.25">
      <c r="A1653" s="13">
        <v>674119233</v>
      </c>
      <c r="B1653" s="14" t="s">
        <v>61</v>
      </c>
      <c r="C1653" s="14" t="s">
        <v>186</v>
      </c>
      <c r="D1653" s="14" t="s">
        <v>169</v>
      </c>
      <c r="E1653" s="14" t="s">
        <v>170</v>
      </c>
      <c r="F1653" s="14" t="s">
        <v>665</v>
      </c>
      <c r="G1653" s="15">
        <v>40817</v>
      </c>
      <c r="H1653" s="15">
        <v>40969</v>
      </c>
      <c r="I1653" s="14" t="s">
        <v>75</v>
      </c>
      <c r="J1653" s="14" t="s">
        <v>481</v>
      </c>
      <c r="K1653" s="14" t="s">
        <v>507</v>
      </c>
      <c r="L1653" s="14" t="s">
        <v>174</v>
      </c>
      <c r="M1653" s="14" t="s">
        <v>175</v>
      </c>
      <c r="N1653" s="14" t="s">
        <v>176</v>
      </c>
      <c r="O1653" s="15">
        <v>41974</v>
      </c>
      <c r="P1653" s="13">
        <v>201412</v>
      </c>
      <c r="Q1653" s="13">
        <v>0</v>
      </c>
      <c r="R1653" s="16">
        <v>-158.69</v>
      </c>
    </row>
    <row r="1654" spans="1:18" x14ac:dyDescent="0.25">
      <c r="A1654" s="13">
        <v>674119238</v>
      </c>
      <c r="B1654" s="14" t="s">
        <v>79</v>
      </c>
      <c r="C1654" s="14" t="s">
        <v>426</v>
      </c>
      <c r="D1654" s="14" t="s">
        <v>169</v>
      </c>
      <c r="E1654" s="14" t="s">
        <v>170</v>
      </c>
      <c r="F1654" s="14" t="s">
        <v>665</v>
      </c>
      <c r="G1654" s="15">
        <v>40817</v>
      </c>
      <c r="H1654" s="15">
        <v>40969</v>
      </c>
      <c r="I1654" s="14" t="s">
        <v>116</v>
      </c>
      <c r="J1654" s="14" t="s">
        <v>481</v>
      </c>
      <c r="K1654" s="14" t="s">
        <v>507</v>
      </c>
      <c r="L1654" s="14" t="s">
        <v>174</v>
      </c>
      <c r="M1654" s="14" t="s">
        <v>175</v>
      </c>
      <c r="N1654" s="14" t="s">
        <v>176</v>
      </c>
      <c r="O1654" s="15">
        <v>41974</v>
      </c>
      <c r="P1654" s="13">
        <v>201412</v>
      </c>
      <c r="Q1654" s="13">
        <v>0</v>
      </c>
      <c r="R1654" s="16">
        <v>-5694.89</v>
      </c>
    </row>
    <row r="1655" spans="1:18" x14ac:dyDescent="0.25">
      <c r="A1655" s="13">
        <v>674119243</v>
      </c>
      <c r="B1655" s="14" t="s">
        <v>79</v>
      </c>
      <c r="C1655" s="14" t="s">
        <v>426</v>
      </c>
      <c r="D1655" s="14" t="s">
        <v>169</v>
      </c>
      <c r="E1655" s="14" t="s">
        <v>170</v>
      </c>
      <c r="F1655" s="14" t="s">
        <v>665</v>
      </c>
      <c r="G1655" s="15">
        <v>40817</v>
      </c>
      <c r="H1655" s="15">
        <v>40969</v>
      </c>
      <c r="I1655" s="14" t="s">
        <v>116</v>
      </c>
      <c r="J1655" s="14" t="s">
        <v>481</v>
      </c>
      <c r="K1655" s="14" t="s">
        <v>507</v>
      </c>
      <c r="L1655" s="14" t="s">
        <v>174</v>
      </c>
      <c r="M1655" s="14" t="s">
        <v>175</v>
      </c>
      <c r="N1655" s="14" t="s">
        <v>176</v>
      </c>
      <c r="O1655" s="15">
        <v>41974</v>
      </c>
      <c r="P1655" s="13">
        <v>201412</v>
      </c>
      <c r="Q1655" s="13">
        <v>0</v>
      </c>
      <c r="R1655" s="16">
        <v>-517.72</v>
      </c>
    </row>
    <row r="1656" spans="1:18" x14ac:dyDescent="0.25">
      <c r="A1656" s="13">
        <v>674119246</v>
      </c>
      <c r="B1656" s="14" t="s">
        <v>32</v>
      </c>
      <c r="C1656" s="14" t="s">
        <v>180</v>
      </c>
      <c r="D1656" s="14" t="s">
        <v>169</v>
      </c>
      <c r="E1656" s="14" t="s">
        <v>170</v>
      </c>
      <c r="F1656" s="14" t="s">
        <v>665</v>
      </c>
      <c r="G1656" s="15">
        <v>40878</v>
      </c>
      <c r="H1656" s="15">
        <v>40969</v>
      </c>
      <c r="I1656" s="14" t="s">
        <v>57</v>
      </c>
      <c r="J1656" s="14" t="s">
        <v>481</v>
      </c>
      <c r="K1656" s="14" t="s">
        <v>507</v>
      </c>
      <c r="L1656" s="14" t="s">
        <v>174</v>
      </c>
      <c r="M1656" s="14" t="s">
        <v>175</v>
      </c>
      <c r="N1656" s="14" t="s">
        <v>176</v>
      </c>
      <c r="O1656" s="15">
        <v>41974</v>
      </c>
      <c r="P1656" s="13">
        <v>201412</v>
      </c>
      <c r="Q1656" s="13">
        <v>0</v>
      </c>
      <c r="R1656" s="16">
        <v>-158.69</v>
      </c>
    </row>
    <row r="1657" spans="1:18" x14ac:dyDescent="0.25">
      <c r="A1657" s="13">
        <v>674119251</v>
      </c>
      <c r="B1657" s="14" t="s">
        <v>79</v>
      </c>
      <c r="C1657" s="14" t="s">
        <v>426</v>
      </c>
      <c r="D1657" s="14" t="s">
        <v>169</v>
      </c>
      <c r="E1657" s="14" t="s">
        <v>170</v>
      </c>
      <c r="F1657" s="14" t="s">
        <v>658</v>
      </c>
      <c r="G1657" s="15">
        <v>41275</v>
      </c>
      <c r="H1657" s="15">
        <v>41275</v>
      </c>
      <c r="I1657" s="14" t="s">
        <v>116</v>
      </c>
      <c r="J1657" s="14" t="s">
        <v>481</v>
      </c>
      <c r="K1657" s="14" t="s">
        <v>507</v>
      </c>
      <c r="L1657" s="14" t="s">
        <v>174</v>
      </c>
      <c r="M1657" s="14" t="s">
        <v>175</v>
      </c>
      <c r="N1657" s="14" t="s">
        <v>176</v>
      </c>
      <c r="O1657" s="15">
        <v>41974</v>
      </c>
      <c r="P1657" s="13">
        <v>201412</v>
      </c>
      <c r="Q1657" s="13">
        <v>0</v>
      </c>
      <c r="R1657" s="16">
        <v>-2854.97</v>
      </c>
    </row>
    <row r="1658" spans="1:18" x14ac:dyDescent="0.25">
      <c r="A1658" s="13">
        <v>674119256</v>
      </c>
      <c r="B1658" s="14" t="s">
        <v>79</v>
      </c>
      <c r="C1658" s="14" t="s">
        <v>426</v>
      </c>
      <c r="D1658" s="14" t="s">
        <v>169</v>
      </c>
      <c r="E1658" s="14" t="s">
        <v>170</v>
      </c>
      <c r="F1658" s="14" t="s">
        <v>658</v>
      </c>
      <c r="G1658" s="15">
        <v>41275</v>
      </c>
      <c r="H1658" s="15">
        <v>41275</v>
      </c>
      <c r="I1658" s="14" t="s">
        <v>116</v>
      </c>
      <c r="J1658" s="14" t="s">
        <v>481</v>
      </c>
      <c r="K1658" s="14" t="s">
        <v>507</v>
      </c>
      <c r="L1658" s="14" t="s">
        <v>174</v>
      </c>
      <c r="M1658" s="14" t="s">
        <v>175</v>
      </c>
      <c r="N1658" s="14" t="s">
        <v>176</v>
      </c>
      <c r="O1658" s="15">
        <v>41974</v>
      </c>
      <c r="P1658" s="13">
        <v>201412</v>
      </c>
      <c r="Q1658" s="13">
        <v>-1</v>
      </c>
      <c r="R1658" s="16">
        <v>-366.32</v>
      </c>
    </row>
    <row r="1659" spans="1:18" x14ac:dyDescent="0.25">
      <c r="A1659" s="13">
        <v>674119260</v>
      </c>
      <c r="B1659" s="14" t="s">
        <v>79</v>
      </c>
      <c r="C1659" s="14" t="s">
        <v>426</v>
      </c>
      <c r="D1659" s="14" t="s">
        <v>169</v>
      </c>
      <c r="E1659" s="14" t="s">
        <v>170</v>
      </c>
      <c r="F1659" s="14" t="s">
        <v>658</v>
      </c>
      <c r="G1659" s="15">
        <v>41275</v>
      </c>
      <c r="H1659" s="15">
        <v>41275</v>
      </c>
      <c r="I1659" s="14" t="s">
        <v>116</v>
      </c>
      <c r="J1659" s="14" t="s">
        <v>481</v>
      </c>
      <c r="K1659" s="14" t="s">
        <v>507</v>
      </c>
      <c r="L1659" s="14" t="s">
        <v>174</v>
      </c>
      <c r="M1659" s="14" t="s">
        <v>175</v>
      </c>
      <c r="N1659" s="14" t="s">
        <v>176</v>
      </c>
      <c r="O1659" s="15">
        <v>41974</v>
      </c>
      <c r="P1659" s="13">
        <v>201412</v>
      </c>
      <c r="Q1659" s="13">
        <v>0</v>
      </c>
      <c r="R1659" s="16">
        <v>-259.02999999999997</v>
      </c>
    </row>
    <row r="1660" spans="1:18" x14ac:dyDescent="0.25">
      <c r="A1660" s="13">
        <v>674119263</v>
      </c>
      <c r="B1660" s="14" t="s">
        <v>79</v>
      </c>
      <c r="C1660" s="14" t="s">
        <v>426</v>
      </c>
      <c r="D1660" s="14" t="s">
        <v>169</v>
      </c>
      <c r="E1660" s="14" t="s">
        <v>170</v>
      </c>
      <c r="F1660" s="14" t="s">
        <v>658</v>
      </c>
      <c r="G1660" s="15">
        <v>41365</v>
      </c>
      <c r="H1660" s="15">
        <v>41365</v>
      </c>
      <c r="I1660" s="14" t="s">
        <v>116</v>
      </c>
      <c r="J1660" s="14" t="s">
        <v>481</v>
      </c>
      <c r="K1660" s="14" t="s">
        <v>507</v>
      </c>
      <c r="L1660" s="14" t="s">
        <v>174</v>
      </c>
      <c r="M1660" s="14" t="s">
        <v>175</v>
      </c>
      <c r="N1660" s="14" t="s">
        <v>176</v>
      </c>
      <c r="O1660" s="15">
        <v>41974</v>
      </c>
      <c r="P1660" s="13">
        <v>201412</v>
      </c>
      <c r="Q1660" s="13">
        <v>-1</v>
      </c>
      <c r="R1660" s="16">
        <v>-341.55</v>
      </c>
    </row>
    <row r="1661" spans="1:18" x14ac:dyDescent="0.25">
      <c r="A1661" s="13">
        <v>674119268</v>
      </c>
      <c r="B1661" s="14" t="s">
        <v>79</v>
      </c>
      <c r="C1661" s="14" t="s">
        <v>426</v>
      </c>
      <c r="D1661" s="14" t="s">
        <v>169</v>
      </c>
      <c r="E1661" s="14" t="s">
        <v>170</v>
      </c>
      <c r="F1661" s="14" t="s">
        <v>658</v>
      </c>
      <c r="G1661" s="15">
        <v>41365</v>
      </c>
      <c r="H1661" s="15">
        <v>41365</v>
      </c>
      <c r="I1661" s="14" t="s">
        <v>116</v>
      </c>
      <c r="J1661" s="14" t="s">
        <v>481</v>
      </c>
      <c r="K1661" s="14" t="s">
        <v>507</v>
      </c>
      <c r="L1661" s="14" t="s">
        <v>174</v>
      </c>
      <c r="M1661" s="14" t="s">
        <v>175</v>
      </c>
      <c r="N1661" s="14" t="s">
        <v>176</v>
      </c>
      <c r="O1661" s="15">
        <v>41974</v>
      </c>
      <c r="P1661" s="13">
        <v>201412</v>
      </c>
      <c r="Q1661" s="13">
        <v>0</v>
      </c>
      <c r="R1661" s="16">
        <v>-2903.47</v>
      </c>
    </row>
    <row r="1662" spans="1:18" x14ac:dyDescent="0.25">
      <c r="A1662" s="13">
        <v>674119271</v>
      </c>
      <c r="B1662" s="14" t="s">
        <v>79</v>
      </c>
      <c r="C1662" s="14" t="s">
        <v>426</v>
      </c>
      <c r="D1662" s="14" t="s">
        <v>169</v>
      </c>
      <c r="E1662" s="14" t="s">
        <v>170</v>
      </c>
      <c r="F1662" s="14" t="s">
        <v>656</v>
      </c>
      <c r="G1662" s="15">
        <v>41061</v>
      </c>
      <c r="H1662" s="15">
        <v>41061</v>
      </c>
      <c r="I1662" s="14" t="s">
        <v>111</v>
      </c>
      <c r="J1662" s="14" t="s">
        <v>182</v>
      </c>
      <c r="K1662" s="14" t="s">
        <v>647</v>
      </c>
      <c r="L1662" s="14" t="s">
        <v>174</v>
      </c>
      <c r="M1662" s="14" t="s">
        <v>175</v>
      </c>
      <c r="N1662" s="14" t="s">
        <v>176</v>
      </c>
      <c r="O1662" s="15">
        <v>41974</v>
      </c>
      <c r="P1662" s="13">
        <v>201412</v>
      </c>
      <c r="Q1662" s="13">
        <v>-1</v>
      </c>
      <c r="R1662" s="16">
        <v>-50020.97</v>
      </c>
    </row>
    <row r="1663" spans="1:18" x14ac:dyDescent="0.25">
      <c r="A1663" s="13">
        <v>674119276</v>
      </c>
      <c r="B1663" s="14" t="s">
        <v>79</v>
      </c>
      <c r="C1663" s="14" t="s">
        <v>426</v>
      </c>
      <c r="D1663" s="14" t="s">
        <v>169</v>
      </c>
      <c r="E1663" s="14" t="s">
        <v>170</v>
      </c>
      <c r="F1663" s="14" t="s">
        <v>656</v>
      </c>
      <c r="G1663" s="15">
        <v>41091</v>
      </c>
      <c r="H1663" s="15">
        <v>41091</v>
      </c>
      <c r="I1663" s="14" t="s">
        <v>111</v>
      </c>
      <c r="J1663" s="14" t="s">
        <v>182</v>
      </c>
      <c r="K1663" s="14" t="s">
        <v>592</v>
      </c>
      <c r="L1663" s="14" t="s">
        <v>174</v>
      </c>
      <c r="M1663" s="14" t="s">
        <v>175</v>
      </c>
      <c r="N1663" s="14" t="s">
        <v>176</v>
      </c>
      <c r="O1663" s="15">
        <v>41974</v>
      </c>
      <c r="P1663" s="13">
        <v>201412</v>
      </c>
      <c r="Q1663" s="13">
        <v>-1</v>
      </c>
      <c r="R1663" s="16">
        <v>-71574.080000000002</v>
      </c>
    </row>
    <row r="1664" spans="1:18" x14ac:dyDescent="0.25">
      <c r="A1664" s="13">
        <v>674119283</v>
      </c>
      <c r="B1664" s="14" t="s">
        <v>32</v>
      </c>
      <c r="C1664" s="14" t="s">
        <v>180</v>
      </c>
      <c r="D1664" s="14" t="s">
        <v>169</v>
      </c>
      <c r="E1664" s="14" t="s">
        <v>170</v>
      </c>
      <c r="F1664" s="14" t="s">
        <v>656</v>
      </c>
      <c r="G1664" s="15">
        <v>41030</v>
      </c>
      <c r="H1664" s="15">
        <v>40909</v>
      </c>
      <c r="I1664" s="14" t="s">
        <v>55</v>
      </c>
      <c r="J1664" s="14" t="s">
        <v>188</v>
      </c>
      <c r="K1664" s="14" t="s">
        <v>702</v>
      </c>
      <c r="L1664" s="14" t="s">
        <v>174</v>
      </c>
      <c r="M1664" s="14" t="s">
        <v>175</v>
      </c>
      <c r="N1664" s="14" t="s">
        <v>176</v>
      </c>
      <c r="O1664" s="15">
        <v>41974</v>
      </c>
      <c r="P1664" s="13">
        <v>201412</v>
      </c>
      <c r="Q1664" s="13">
        <v>-1</v>
      </c>
      <c r="R1664" s="16">
        <v>-109938.65</v>
      </c>
    </row>
    <row r="1665" spans="1:18" x14ac:dyDescent="0.25">
      <c r="A1665" s="13">
        <v>674119293</v>
      </c>
      <c r="B1665" s="14" t="s">
        <v>79</v>
      </c>
      <c r="C1665" s="14" t="s">
        <v>168</v>
      </c>
      <c r="D1665" s="14" t="s">
        <v>169</v>
      </c>
      <c r="E1665" s="14" t="s">
        <v>170</v>
      </c>
      <c r="F1665" s="14" t="s">
        <v>657</v>
      </c>
      <c r="G1665" s="15">
        <v>41852</v>
      </c>
      <c r="H1665" s="15">
        <v>41640</v>
      </c>
      <c r="I1665" s="14" t="s">
        <v>116</v>
      </c>
      <c r="J1665" s="14" t="s">
        <v>481</v>
      </c>
      <c r="K1665" s="14" t="s">
        <v>703</v>
      </c>
      <c r="L1665" s="14" t="s">
        <v>174</v>
      </c>
      <c r="M1665" s="14" t="s">
        <v>175</v>
      </c>
      <c r="N1665" s="14" t="s">
        <v>176</v>
      </c>
      <c r="O1665" s="15">
        <v>41974</v>
      </c>
      <c r="P1665" s="13">
        <v>201412</v>
      </c>
      <c r="Q1665" s="13">
        <v>-2</v>
      </c>
      <c r="R1665" s="16">
        <v>-73804.38</v>
      </c>
    </row>
    <row r="1666" spans="1:18" x14ac:dyDescent="0.25">
      <c r="A1666" s="13">
        <v>674119299</v>
      </c>
      <c r="B1666" s="14" t="s">
        <v>79</v>
      </c>
      <c r="C1666" s="14" t="s">
        <v>168</v>
      </c>
      <c r="D1666" s="14" t="s">
        <v>169</v>
      </c>
      <c r="E1666" s="14" t="s">
        <v>170</v>
      </c>
      <c r="F1666" s="14" t="s">
        <v>656</v>
      </c>
      <c r="G1666" s="15">
        <v>40969</v>
      </c>
      <c r="H1666" s="15">
        <v>40909</v>
      </c>
      <c r="I1666" s="14" t="s">
        <v>116</v>
      </c>
      <c r="J1666" s="14" t="s">
        <v>481</v>
      </c>
      <c r="K1666" s="14" t="s">
        <v>508</v>
      </c>
      <c r="L1666" s="14" t="s">
        <v>174</v>
      </c>
      <c r="M1666" s="14" t="s">
        <v>175</v>
      </c>
      <c r="N1666" s="14" t="s">
        <v>176</v>
      </c>
      <c r="O1666" s="15">
        <v>41974</v>
      </c>
      <c r="P1666" s="13">
        <v>201412</v>
      </c>
      <c r="Q1666" s="13">
        <v>-1</v>
      </c>
      <c r="R1666" s="16">
        <v>-122444.05</v>
      </c>
    </row>
    <row r="1667" spans="1:18" x14ac:dyDescent="0.25">
      <c r="A1667" s="13">
        <v>674119304</v>
      </c>
      <c r="B1667" s="14" t="s">
        <v>32</v>
      </c>
      <c r="C1667" s="14" t="s">
        <v>180</v>
      </c>
      <c r="D1667" s="14" t="s">
        <v>169</v>
      </c>
      <c r="E1667" s="14" t="s">
        <v>170</v>
      </c>
      <c r="F1667" s="14" t="s">
        <v>656</v>
      </c>
      <c r="G1667" s="15">
        <v>41000</v>
      </c>
      <c r="H1667" s="15">
        <v>41000</v>
      </c>
      <c r="I1667" s="14" t="s">
        <v>50</v>
      </c>
      <c r="J1667" s="14" t="s">
        <v>182</v>
      </c>
      <c r="K1667" s="14" t="s">
        <v>682</v>
      </c>
      <c r="L1667" s="14" t="s">
        <v>174</v>
      </c>
      <c r="M1667" s="14" t="s">
        <v>175</v>
      </c>
      <c r="N1667" s="14" t="s">
        <v>176</v>
      </c>
      <c r="O1667" s="15">
        <v>41974</v>
      </c>
      <c r="P1667" s="13">
        <v>201412</v>
      </c>
      <c r="Q1667" s="13">
        <v>-1</v>
      </c>
      <c r="R1667" s="16">
        <v>-60210.17</v>
      </c>
    </row>
    <row r="1668" spans="1:18" x14ac:dyDescent="0.25">
      <c r="A1668" s="13">
        <v>674119309</v>
      </c>
      <c r="B1668" s="14" t="s">
        <v>61</v>
      </c>
      <c r="C1668" s="14" t="s">
        <v>186</v>
      </c>
      <c r="D1668" s="14" t="s">
        <v>169</v>
      </c>
      <c r="E1668" s="14" t="s">
        <v>170</v>
      </c>
      <c r="F1668" s="14" t="s">
        <v>656</v>
      </c>
      <c r="G1668" s="15">
        <v>40940</v>
      </c>
      <c r="H1668" s="15">
        <v>40940</v>
      </c>
      <c r="I1668" s="14" t="s">
        <v>70</v>
      </c>
      <c r="J1668" s="14" t="s">
        <v>182</v>
      </c>
      <c r="K1668" s="14" t="s">
        <v>682</v>
      </c>
      <c r="L1668" s="14" t="s">
        <v>174</v>
      </c>
      <c r="M1668" s="14" t="s">
        <v>175</v>
      </c>
      <c r="N1668" s="14" t="s">
        <v>176</v>
      </c>
      <c r="O1668" s="15">
        <v>41974</v>
      </c>
      <c r="P1668" s="13">
        <v>201412</v>
      </c>
      <c r="Q1668" s="13">
        <v>-1</v>
      </c>
      <c r="R1668" s="16">
        <v>-60357.99</v>
      </c>
    </row>
    <row r="1669" spans="1:18" x14ac:dyDescent="0.25">
      <c r="A1669" s="13">
        <v>674119316</v>
      </c>
      <c r="B1669" s="14" t="s">
        <v>79</v>
      </c>
      <c r="C1669" s="14" t="s">
        <v>168</v>
      </c>
      <c r="D1669" s="14" t="s">
        <v>169</v>
      </c>
      <c r="E1669" s="14" t="s">
        <v>170</v>
      </c>
      <c r="F1669" s="14" t="s">
        <v>658</v>
      </c>
      <c r="G1669" s="15">
        <v>41426</v>
      </c>
      <c r="H1669" s="15">
        <v>41275</v>
      </c>
      <c r="I1669" s="14" t="s">
        <v>99</v>
      </c>
      <c r="J1669" s="14" t="s">
        <v>172</v>
      </c>
      <c r="K1669" s="14" t="s">
        <v>259</v>
      </c>
      <c r="L1669" s="14" t="s">
        <v>174</v>
      </c>
      <c r="M1669" s="14" t="s">
        <v>175</v>
      </c>
      <c r="N1669" s="14" t="s">
        <v>176</v>
      </c>
      <c r="O1669" s="15">
        <v>41974</v>
      </c>
      <c r="P1669" s="13">
        <v>201412</v>
      </c>
      <c r="Q1669" s="13">
        <v>0</v>
      </c>
      <c r="R1669" s="16">
        <v>-37384.410000000003</v>
      </c>
    </row>
    <row r="1670" spans="1:18" x14ac:dyDescent="0.25">
      <c r="A1670" s="13">
        <v>674119322</v>
      </c>
      <c r="B1670" s="14" t="s">
        <v>79</v>
      </c>
      <c r="C1670" s="14" t="s">
        <v>168</v>
      </c>
      <c r="D1670" s="14" t="s">
        <v>169</v>
      </c>
      <c r="E1670" s="14" t="s">
        <v>170</v>
      </c>
      <c r="F1670" s="14" t="s">
        <v>658</v>
      </c>
      <c r="G1670" s="15">
        <v>41426</v>
      </c>
      <c r="H1670" s="15">
        <v>41275</v>
      </c>
      <c r="I1670" s="14" t="s">
        <v>99</v>
      </c>
      <c r="J1670" s="14" t="s">
        <v>172</v>
      </c>
      <c r="K1670" s="14" t="s">
        <v>260</v>
      </c>
      <c r="L1670" s="14" t="s">
        <v>174</v>
      </c>
      <c r="M1670" s="14" t="s">
        <v>175</v>
      </c>
      <c r="N1670" s="14" t="s">
        <v>176</v>
      </c>
      <c r="O1670" s="15">
        <v>41974</v>
      </c>
      <c r="P1670" s="13">
        <v>201412</v>
      </c>
      <c r="Q1670" s="13">
        <v>0</v>
      </c>
      <c r="R1670" s="16">
        <v>-74768.83</v>
      </c>
    </row>
    <row r="1671" spans="1:18" x14ac:dyDescent="0.25">
      <c r="A1671" s="13">
        <v>674119325</v>
      </c>
      <c r="B1671" s="14" t="s">
        <v>79</v>
      </c>
      <c r="C1671" s="14" t="s">
        <v>168</v>
      </c>
      <c r="D1671" s="14" t="s">
        <v>169</v>
      </c>
      <c r="E1671" s="14" t="s">
        <v>170</v>
      </c>
      <c r="F1671" s="14" t="s">
        <v>658</v>
      </c>
      <c r="G1671" s="15">
        <v>41426</v>
      </c>
      <c r="H1671" s="15">
        <v>41275</v>
      </c>
      <c r="I1671" s="14" t="s">
        <v>99</v>
      </c>
      <c r="J1671" s="14" t="s">
        <v>172</v>
      </c>
      <c r="K1671" s="14" t="s">
        <v>704</v>
      </c>
      <c r="L1671" s="14" t="s">
        <v>174</v>
      </c>
      <c r="M1671" s="14" t="s">
        <v>175</v>
      </c>
      <c r="N1671" s="14" t="s">
        <v>176</v>
      </c>
      <c r="O1671" s="15">
        <v>41974</v>
      </c>
      <c r="P1671" s="13">
        <v>201412</v>
      </c>
      <c r="Q1671" s="13">
        <v>0</v>
      </c>
      <c r="R1671" s="16">
        <v>-45373.49</v>
      </c>
    </row>
    <row r="1672" spans="1:18" x14ac:dyDescent="0.25">
      <c r="A1672" s="13">
        <v>674119329</v>
      </c>
      <c r="B1672" s="14" t="s">
        <v>79</v>
      </c>
      <c r="C1672" s="14" t="s">
        <v>168</v>
      </c>
      <c r="D1672" s="14" t="s">
        <v>169</v>
      </c>
      <c r="E1672" s="14" t="s">
        <v>170</v>
      </c>
      <c r="F1672" s="14" t="s">
        <v>658</v>
      </c>
      <c r="G1672" s="15">
        <v>41426</v>
      </c>
      <c r="H1672" s="15">
        <v>41275</v>
      </c>
      <c r="I1672" s="14" t="s">
        <v>99</v>
      </c>
      <c r="J1672" s="14" t="s">
        <v>172</v>
      </c>
      <c r="K1672" s="14" t="s">
        <v>705</v>
      </c>
      <c r="L1672" s="14" t="s">
        <v>174</v>
      </c>
      <c r="M1672" s="14" t="s">
        <v>175</v>
      </c>
      <c r="N1672" s="14" t="s">
        <v>176</v>
      </c>
      <c r="O1672" s="15">
        <v>41974</v>
      </c>
      <c r="P1672" s="13">
        <v>201412</v>
      </c>
      <c r="Q1672" s="13">
        <v>0</v>
      </c>
      <c r="R1672" s="16">
        <v>-37384.410000000003</v>
      </c>
    </row>
    <row r="1673" spans="1:18" x14ac:dyDescent="0.25">
      <c r="A1673" s="13">
        <v>674119333</v>
      </c>
      <c r="B1673" s="14" t="s">
        <v>79</v>
      </c>
      <c r="C1673" s="14" t="s">
        <v>168</v>
      </c>
      <c r="D1673" s="14" t="s">
        <v>169</v>
      </c>
      <c r="E1673" s="14" t="s">
        <v>170</v>
      </c>
      <c r="F1673" s="14" t="s">
        <v>658</v>
      </c>
      <c r="G1673" s="15">
        <v>41426</v>
      </c>
      <c r="H1673" s="15">
        <v>41275</v>
      </c>
      <c r="I1673" s="14" t="s">
        <v>99</v>
      </c>
      <c r="J1673" s="14" t="s">
        <v>172</v>
      </c>
      <c r="K1673" s="14" t="s">
        <v>263</v>
      </c>
      <c r="L1673" s="14" t="s">
        <v>174</v>
      </c>
      <c r="M1673" s="14" t="s">
        <v>175</v>
      </c>
      <c r="N1673" s="14" t="s">
        <v>176</v>
      </c>
      <c r="O1673" s="15">
        <v>41974</v>
      </c>
      <c r="P1673" s="13">
        <v>201412</v>
      </c>
      <c r="Q1673" s="13">
        <v>0</v>
      </c>
      <c r="R1673" s="16">
        <v>-523381.8</v>
      </c>
    </row>
    <row r="1674" spans="1:18" x14ac:dyDescent="0.25">
      <c r="A1674" s="13">
        <v>674119336</v>
      </c>
      <c r="B1674" s="14" t="s">
        <v>79</v>
      </c>
      <c r="C1674" s="14" t="s">
        <v>168</v>
      </c>
      <c r="D1674" s="14" t="s">
        <v>169</v>
      </c>
      <c r="E1674" s="14" t="s">
        <v>170</v>
      </c>
      <c r="F1674" s="14" t="s">
        <v>658</v>
      </c>
      <c r="G1674" s="15">
        <v>41426</v>
      </c>
      <c r="H1674" s="15">
        <v>41275</v>
      </c>
      <c r="I1674" s="14" t="s">
        <v>99</v>
      </c>
      <c r="J1674" s="14" t="s">
        <v>172</v>
      </c>
      <c r="K1674" s="14" t="s">
        <v>706</v>
      </c>
      <c r="L1674" s="14" t="s">
        <v>174</v>
      </c>
      <c r="M1674" s="14" t="s">
        <v>175</v>
      </c>
      <c r="N1674" s="14" t="s">
        <v>176</v>
      </c>
      <c r="O1674" s="15">
        <v>41974</v>
      </c>
      <c r="P1674" s="13">
        <v>201412</v>
      </c>
      <c r="Q1674" s="13">
        <v>0</v>
      </c>
      <c r="R1674" s="16">
        <v>-37384.46</v>
      </c>
    </row>
    <row r="1675" spans="1:18" x14ac:dyDescent="0.25">
      <c r="A1675" s="13">
        <v>674119339</v>
      </c>
      <c r="B1675" s="14" t="s">
        <v>32</v>
      </c>
      <c r="C1675" s="14" t="s">
        <v>180</v>
      </c>
      <c r="D1675" s="14" t="s">
        <v>169</v>
      </c>
      <c r="E1675" s="14" t="s">
        <v>170</v>
      </c>
      <c r="F1675" s="14" t="s">
        <v>656</v>
      </c>
      <c r="G1675" s="15">
        <v>41000</v>
      </c>
      <c r="H1675" s="15">
        <v>41030</v>
      </c>
      <c r="I1675" s="14" t="s">
        <v>50</v>
      </c>
      <c r="J1675" s="14" t="s">
        <v>182</v>
      </c>
      <c r="K1675" s="14" t="s">
        <v>677</v>
      </c>
      <c r="L1675" s="14" t="s">
        <v>174</v>
      </c>
      <c r="M1675" s="14" t="s">
        <v>175</v>
      </c>
      <c r="N1675" s="14" t="s">
        <v>176</v>
      </c>
      <c r="O1675" s="15">
        <v>41974</v>
      </c>
      <c r="P1675" s="13">
        <v>201412</v>
      </c>
      <c r="Q1675" s="13">
        <v>0</v>
      </c>
      <c r="R1675" s="16">
        <v>-3542.23</v>
      </c>
    </row>
    <row r="1676" spans="1:18" x14ac:dyDescent="0.25">
      <c r="A1676" s="13">
        <v>674119345</v>
      </c>
      <c r="B1676" s="14" t="s">
        <v>79</v>
      </c>
      <c r="C1676" s="14" t="s">
        <v>168</v>
      </c>
      <c r="D1676" s="14" t="s">
        <v>169</v>
      </c>
      <c r="E1676" s="14" t="s">
        <v>170</v>
      </c>
      <c r="F1676" s="14" t="s">
        <v>656</v>
      </c>
      <c r="G1676" s="15">
        <v>41030</v>
      </c>
      <c r="H1676" s="15">
        <v>40909</v>
      </c>
      <c r="I1676" s="14" t="s">
        <v>111</v>
      </c>
      <c r="J1676" s="14" t="s">
        <v>182</v>
      </c>
      <c r="K1676" s="14" t="s">
        <v>707</v>
      </c>
      <c r="L1676" s="14" t="s">
        <v>174</v>
      </c>
      <c r="M1676" s="14" t="s">
        <v>175</v>
      </c>
      <c r="N1676" s="14" t="s">
        <v>176</v>
      </c>
      <c r="O1676" s="15">
        <v>41974</v>
      </c>
      <c r="P1676" s="13">
        <v>201412</v>
      </c>
      <c r="Q1676" s="13">
        <v>-1</v>
      </c>
      <c r="R1676" s="16">
        <v>-19843.849999999999</v>
      </c>
    </row>
    <row r="1677" spans="1:18" x14ac:dyDescent="0.25">
      <c r="A1677" s="13">
        <v>674119354</v>
      </c>
      <c r="B1677" s="14" t="s">
        <v>79</v>
      </c>
      <c r="C1677" s="14" t="s">
        <v>426</v>
      </c>
      <c r="D1677" s="14" t="s">
        <v>169</v>
      </c>
      <c r="E1677" s="14" t="s">
        <v>170</v>
      </c>
      <c r="F1677" s="14" t="s">
        <v>656</v>
      </c>
      <c r="G1677" s="15">
        <v>41183</v>
      </c>
      <c r="H1677" s="15">
        <v>41183</v>
      </c>
      <c r="I1677" s="14" t="s">
        <v>111</v>
      </c>
      <c r="J1677" s="14" t="s">
        <v>182</v>
      </c>
      <c r="K1677" s="14" t="s">
        <v>677</v>
      </c>
      <c r="L1677" s="14" t="s">
        <v>174</v>
      </c>
      <c r="M1677" s="14" t="s">
        <v>175</v>
      </c>
      <c r="N1677" s="14" t="s">
        <v>176</v>
      </c>
      <c r="O1677" s="15">
        <v>41974</v>
      </c>
      <c r="P1677" s="13">
        <v>201412</v>
      </c>
      <c r="Q1677" s="13">
        <v>-1</v>
      </c>
      <c r="R1677" s="16">
        <v>-126555.61</v>
      </c>
    </row>
    <row r="1678" spans="1:18" x14ac:dyDescent="0.25">
      <c r="A1678" s="13">
        <v>674119360</v>
      </c>
      <c r="B1678" s="14" t="s">
        <v>32</v>
      </c>
      <c r="C1678" s="14" t="s">
        <v>180</v>
      </c>
      <c r="D1678" s="14" t="s">
        <v>169</v>
      </c>
      <c r="E1678" s="14" t="s">
        <v>170</v>
      </c>
      <c r="F1678" s="14" t="s">
        <v>665</v>
      </c>
      <c r="G1678" s="15">
        <v>40878</v>
      </c>
      <c r="H1678" s="15">
        <v>40878</v>
      </c>
      <c r="I1678" s="14" t="s">
        <v>50</v>
      </c>
      <c r="J1678" s="14" t="s">
        <v>182</v>
      </c>
      <c r="K1678" s="14" t="s">
        <v>655</v>
      </c>
      <c r="L1678" s="14" t="s">
        <v>174</v>
      </c>
      <c r="M1678" s="14" t="s">
        <v>175</v>
      </c>
      <c r="N1678" s="14" t="s">
        <v>176</v>
      </c>
      <c r="O1678" s="15">
        <v>41974</v>
      </c>
      <c r="P1678" s="13">
        <v>201412</v>
      </c>
      <c r="Q1678" s="13">
        <v>-1</v>
      </c>
      <c r="R1678" s="16">
        <v>-25675.41</v>
      </c>
    </row>
    <row r="1679" spans="1:18" x14ac:dyDescent="0.25">
      <c r="A1679" s="13">
        <v>674119369</v>
      </c>
      <c r="B1679" s="14" t="s">
        <v>32</v>
      </c>
      <c r="C1679" s="14" t="s">
        <v>180</v>
      </c>
      <c r="D1679" s="14" t="s">
        <v>169</v>
      </c>
      <c r="E1679" s="14" t="s">
        <v>559</v>
      </c>
      <c r="F1679" s="14" t="s">
        <v>658</v>
      </c>
      <c r="G1679" s="15">
        <v>41487</v>
      </c>
      <c r="H1679" s="15">
        <v>41275</v>
      </c>
      <c r="I1679" s="14" t="s">
        <v>51</v>
      </c>
      <c r="J1679" s="14" t="s">
        <v>182</v>
      </c>
      <c r="K1679" s="14" t="s">
        <v>708</v>
      </c>
      <c r="L1679" s="14" t="s">
        <v>174</v>
      </c>
      <c r="M1679" s="14" t="s">
        <v>175</v>
      </c>
      <c r="N1679" s="14" t="s">
        <v>176</v>
      </c>
      <c r="O1679" s="15">
        <v>41974</v>
      </c>
      <c r="P1679" s="13">
        <v>201412</v>
      </c>
      <c r="Q1679" s="13">
        <v>-1</v>
      </c>
      <c r="R1679" s="16">
        <v>-9696.61</v>
      </c>
    </row>
    <row r="1680" spans="1:18" x14ac:dyDescent="0.25">
      <c r="A1680" s="13">
        <v>674119376</v>
      </c>
      <c r="B1680" s="14" t="s">
        <v>79</v>
      </c>
      <c r="C1680" s="14" t="s">
        <v>426</v>
      </c>
      <c r="D1680" s="14" t="s">
        <v>169</v>
      </c>
      <c r="E1680" s="14" t="s">
        <v>170</v>
      </c>
      <c r="F1680" s="14" t="s">
        <v>656</v>
      </c>
      <c r="G1680" s="15">
        <v>40969</v>
      </c>
      <c r="H1680" s="15">
        <v>40969</v>
      </c>
      <c r="I1680" s="14" t="s">
        <v>111</v>
      </c>
      <c r="J1680" s="14" t="s">
        <v>182</v>
      </c>
      <c r="K1680" s="14" t="s">
        <v>655</v>
      </c>
      <c r="L1680" s="14" t="s">
        <v>174</v>
      </c>
      <c r="M1680" s="14" t="s">
        <v>175</v>
      </c>
      <c r="N1680" s="14" t="s">
        <v>176</v>
      </c>
      <c r="O1680" s="15">
        <v>41974</v>
      </c>
      <c r="P1680" s="13">
        <v>201412</v>
      </c>
      <c r="Q1680" s="13">
        <v>-2</v>
      </c>
      <c r="R1680" s="16">
        <v>-12782.5</v>
      </c>
    </row>
    <row r="1681" spans="1:18" x14ac:dyDescent="0.25">
      <c r="A1681" s="13">
        <v>674119386</v>
      </c>
      <c r="B1681" s="14" t="s">
        <v>79</v>
      </c>
      <c r="C1681" s="14" t="s">
        <v>426</v>
      </c>
      <c r="D1681" s="14" t="s">
        <v>169</v>
      </c>
      <c r="E1681" s="14" t="s">
        <v>170</v>
      </c>
      <c r="F1681" s="14" t="s">
        <v>656</v>
      </c>
      <c r="G1681" s="15">
        <v>41153</v>
      </c>
      <c r="H1681" s="15">
        <v>40909</v>
      </c>
      <c r="I1681" s="14" t="s">
        <v>111</v>
      </c>
      <c r="J1681" s="14" t="s">
        <v>182</v>
      </c>
      <c r="K1681" s="14" t="s">
        <v>707</v>
      </c>
      <c r="L1681" s="14" t="s">
        <v>174</v>
      </c>
      <c r="M1681" s="14" t="s">
        <v>175</v>
      </c>
      <c r="N1681" s="14" t="s">
        <v>176</v>
      </c>
      <c r="O1681" s="15">
        <v>41974</v>
      </c>
      <c r="P1681" s="13">
        <v>201412</v>
      </c>
      <c r="Q1681" s="13">
        <v>-2</v>
      </c>
      <c r="R1681" s="16">
        <v>-76673.36</v>
      </c>
    </row>
    <row r="1682" spans="1:18" x14ac:dyDescent="0.25">
      <c r="A1682" s="13">
        <v>674119393</v>
      </c>
      <c r="B1682" s="14" t="s">
        <v>79</v>
      </c>
      <c r="C1682" s="14" t="s">
        <v>168</v>
      </c>
      <c r="D1682" s="14" t="s">
        <v>169</v>
      </c>
      <c r="E1682" s="14" t="s">
        <v>170</v>
      </c>
      <c r="F1682" s="14" t="s">
        <v>656</v>
      </c>
      <c r="G1682" s="15">
        <v>40969</v>
      </c>
      <c r="H1682" s="15">
        <v>40969</v>
      </c>
      <c r="I1682" s="14" t="s">
        <v>111</v>
      </c>
      <c r="J1682" s="14" t="s">
        <v>182</v>
      </c>
      <c r="K1682" s="14" t="s">
        <v>654</v>
      </c>
      <c r="L1682" s="14" t="s">
        <v>174</v>
      </c>
      <c r="M1682" s="14" t="s">
        <v>175</v>
      </c>
      <c r="N1682" s="14" t="s">
        <v>176</v>
      </c>
      <c r="O1682" s="15">
        <v>41974</v>
      </c>
      <c r="P1682" s="13">
        <v>201412</v>
      </c>
      <c r="Q1682" s="13">
        <v>-1</v>
      </c>
      <c r="R1682" s="16">
        <v>-74859.27</v>
      </c>
    </row>
    <row r="1683" spans="1:18" x14ac:dyDescent="0.25">
      <c r="A1683" s="13">
        <v>674119405</v>
      </c>
      <c r="B1683" s="14" t="s">
        <v>79</v>
      </c>
      <c r="C1683" s="14" t="s">
        <v>168</v>
      </c>
      <c r="D1683" s="14" t="s">
        <v>169</v>
      </c>
      <c r="E1683" s="14" t="s">
        <v>170</v>
      </c>
      <c r="F1683" s="14" t="s">
        <v>656</v>
      </c>
      <c r="G1683" s="15">
        <v>41183</v>
      </c>
      <c r="H1683" s="15">
        <v>41183</v>
      </c>
      <c r="I1683" s="14" t="s">
        <v>111</v>
      </c>
      <c r="J1683" s="14" t="s">
        <v>182</v>
      </c>
      <c r="K1683" s="14" t="s">
        <v>654</v>
      </c>
      <c r="L1683" s="14" t="s">
        <v>174</v>
      </c>
      <c r="M1683" s="14" t="s">
        <v>175</v>
      </c>
      <c r="N1683" s="14" t="s">
        <v>176</v>
      </c>
      <c r="O1683" s="15">
        <v>41974</v>
      </c>
      <c r="P1683" s="13">
        <v>201412</v>
      </c>
      <c r="Q1683" s="13">
        <v>-2</v>
      </c>
      <c r="R1683" s="16">
        <v>-70299.539999999994</v>
      </c>
    </row>
    <row r="1684" spans="1:18" x14ac:dyDescent="0.25">
      <c r="A1684" s="13">
        <v>674119412</v>
      </c>
      <c r="B1684" s="14" t="s">
        <v>79</v>
      </c>
      <c r="C1684" s="14" t="s">
        <v>426</v>
      </c>
      <c r="D1684" s="14" t="s">
        <v>169</v>
      </c>
      <c r="E1684" s="14" t="s">
        <v>170</v>
      </c>
      <c r="F1684" s="14" t="s">
        <v>656</v>
      </c>
      <c r="G1684" s="15">
        <v>41000</v>
      </c>
      <c r="H1684" s="15">
        <v>41000</v>
      </c>
      <c r="I1684" s="14" t="s">
        <v>111</v>
      </c>
      <c r="J1684" s="14" t="s">
        <v>182</v>
      </c>
      <c r="K1684" s="14" t="s">
        <v>633</v>
      </c>
      <c r="L1684" s="14" t="s">
        <v>174</v>
      </c>
      <c r="M1684" s="14" t="s">
        <v>175</v>
      </c>
      <c r="N1684" s="14" t="s">
        <v>176</v>
      </c>
      <c r="O1684" s="15">
        <v>41974</v>
      </c>
      <c r="P1684" s="13">
        <v>201412</v>
      </c>
      <c r="Q1684" s="13">
        <v>-1</v>
      </c>
      <c r="R1684" s="16">
        <v>-42961.919999999998</v>
      </c>
    </row>
    <row r="1685" spans="1:18" x14ac:dyDescent="0.25">
      <c r="A1685" s="13">
        <v>674119423</v>
      </c>
      <c r="B1685" s="14" t="s">
        <v>79</v>
      </c>
      <c r="C1685" s="14" t="s">
        <v>426</v>
      </c>
      <c r="D1685" s="14" t="s">
        <v>169</v>
      </c>
      <c r="E1685" s="14" t="s">
        <v>170</v>
      </c>
      <c r="F1685" s="14" t="s">
        <v>658</v>
      </c>
      <c r="G1685" s="15">
        <v>41518</v>
      </c>
      <c r="H1685" s="15">
        <v>41518</v>
      </c>
      <c r="I1685" s="14" t="s">
        <v>111</v>
      </c>
      <c r="J1685" s="14" t="s">
        <v>182</v>
      </c>
      <c r="K1685" s="14" t="s">
        <v>569</v>
      </c>
      <c r="L1685" s="14" t="s">
        <v>174</v>
      </c>
      <c r="M1685" s="14" t="s">
        <v>175</v>
      </c>
      <c r="N1685" s="14" t="s">
        <v>176</v>
      </c>
      <c r="O1685" s="15">
        <v>41974</v>
      </c>
      <c r="P1685" s="13">
        <v>201412</v>
      </c>
      <c r="Q1685" s="13">
        <v>-1</v>
      </c>
      <c r="R1685" s="16">
        <v>-963324.14</v>
      </c>
    </row>
    <row r="1686" spans="1:18" x14ac:dyDescent="0.25">
      <c r="A1686" s="13">
        <v>674119433</v>
      </c>
      <c r="B1686" s="14" t="s">
        <v>79</v>
      </c>
      <c r="C1686" s="14" t="s">
        <v>426</v>
      </c>
      <c r="D1686" s="14" t="s">
        <v>169</v>
      </c>
      <c r="E1686" s="14" t="s">
        <v>170</v>
      </c>
      <c r="F1686" s="14" t="s">
        <v>658</v>
      </c>
      <c r="G1686" s="15">
        <v>41518</v>
      </c>
      <c r="H1686" s="15">
        <v>41518</v>
      </c>
      <c r="I1686" s="14" t="s">
        <v>111</v>
      </c>
      <c r="J1686" s="14" t="s">
        <v>182</v>
      </c>
      <c r="K1686" s="14" t="s">
        <v>548</v>
      </c>
      <c r="L1686" s="14" t="s">
        <v>174</v>
      </c>
      <c r="M1686" s="14" t="s">
        <v>175</v>
      </c>
      <c r="N1686" s="14" t="s">
        <v>176</v>
      </c>
      <c r="O1686" s="15">
        <v>41974</v>
      </c>
      <c r="P1686" s="13">
        <v>201412</v>
      </c>
      <c r="Q1686" s="13">
        <v>-1</v>
      </c>
      <c r="R1686" s="16">
        <v>-46355.24</v>
      </c>
    </row>
    <row r="1687" spans="1:18" x14ac:dyDescent="0.25">
      <c r="A1687" s="13">
        <v>674119436</v>
      </c>
      <c r="B1687" s="14" t="s">
        <v>79</v>
      </c>
      <c r="C1687" s="14" t="s">
        <v>426</v>
      </c>
      <c r="D1687" s="14" t="s">
        <v>169</v>
      </c>
      <c r="E1687" s="14" t="s">
        <v>170</v>
      </c>
      <c r="F1687" s="14" t="s">
        <v>658</v>
      </c>
      <c r="G1687" s="15">
        <v>41518</v>
      </c>
      <c r="H1687" s="15">
        <v>41518</v>
      </c>
      <c r="I1687" s="14" t="s">
        <v>111</v>
      </c>
      <c r="J1687" s="14" t="s">
        <v>182</v>
      </c>
      <c r="K1687" s="14" t="s">
        <v>548</v>
      </c>
      <c r="L1687" s="14" t="s">
        <v>174</v>
      </c>
      <c r="M1687" s="14" t="s">
        <v>175</v>
      </c>
      <c r="N1687" s="14" t="s">
        <v>176</v>
      </c>
      <c r="O1687" s="15">
        <v>41974</v>
      </c>
      <c r="P1687" s="13">
        <v>201412</v>
      </c>
      <c r="Q1687" s="13">
        <v>-1</v>
      </c>
      <c r="R1687" s="16">
        <v>-46355.24</v>
      </c>
    </row>
    <row r="1688" spans="1:18" x14ac:dyDescent="0.25">
      <c r="A1688" s="13">
        <v>674119439</v>
      </c>
      <c r="B1688" s="14" t="s">
        <v>79</v>
      </c>
      <c r="C1688" s="14" t="s">
        <v>426</v>
      </c>
      <c r="D1688" s="14" t="s">
        <v>169</v>
      </c>
      <c r="E1688" s="14" t="s">
        <v>170</v>
      </c>
      <c r="F1688" s="14" t="s">
        <v>658</v>
      </c>
      <c r="G1688" s="15">
        <v>41518</v>
      </c>
      <c r="H1688" s="15">
        <v>41518</v>
      </c>
      <c r="I1688" s="14" t="s">
        <v>111</v>
      </c>
      <c r="J1688" s="14" t="s">
        <v>182</v>
      </c>
      <c r="K1688" s="14" t="s">
        <v>548</v>
      </c>
      <c r="L1688" s="14" t="s">
        <v>174</v>
      </c>
      <c r="M1688" s="14" t="s">
        <v>175</v>
      </c>
      <c r="N1688" s="14" t="s">
        <v>176</v>
      </c>
      <c r="O1688" s="15">
        <v>41974</v>
      </c>
      <c r="P1688" s="13">
        <v>201412</v>
      </c>
      <c r="Q1688" s="13">
        <v>-1</v>
      </c>
      <c r="R1688" s="16">
        <v>-46355.24</v>
      </c>
    </row>
    <row r="1689" spans="1:18" x14ac:dyDescent="0.25">
      <c r="A1689" s="13">
        <v>674119442</v>
      </c>
      <c r="B1689" s="14" t="s">
        <v>79</v>
      </c>
      <c r="C1689" s="14" t="s">
        <v>426</v>
      </c>
      <c r="D1689" s="14" t="s">
        <v>169</v>
      </c>
      <c r="E1689" s="14" t="s">
        <v>170</v>
      </c>
      <c r="F1689" s="14" t="s">
        <v>658</v>
      </c>
      <c r="G1689" s="15">
        <v>41518</v>
      </c>
      <c r="H1689" s="15">
        <v>41518</v>
      </c>
      <c r="I1689" s="14" t="s">
        <v>111</v>
      </c>
      <c r="J1689" s="14" t="s">
        <v>182</v>
      </c>
      <c r="K1689" s="14" t="s">
        <v>548</v>
      </c>
      <c r="L1689" s="14" t="s">
        <v>174</v>
      </c>
      <c r="M1689" s="14" t="s">
        <v>175</v>
      </c>
      <c r="N1689" s="14" t="s">
        <v>176</v>
      </c>
      <c r="O1689" s="15">
        <v>41974</v>
      </c>
      <c r="P1689" s="13">
        <v>201412</v>
      </c>
      <c r="Q1689" s="13">
        <v>-1</v>
      </c>
      <c r="R1689" s="16">
        <v>-46355.24</v>
      </c>
    </row>
    <row r="1690" spans="1:18" x14ac:dyDescent="0.25">
      <c r="A1690" s="13">
        <v>674119445</v>
      </c>
      <c r="B1690" s="14" t="s">
        <v>79</v>
      </c>
      <c r="C1690" s="14" t="s">
        <v>426</v>
      </c>
      <c r="D1690" s="14" t="s">
        <v>169</v>
      </c>
      <c r="E1690" s="14" t="s">
        <v>170</v>
      </c>
      <c r="F1690" s="14" t="s">
        <v>658</v>
      </c>
      <c r="G1690" s="15">
        <v>41518</v>
      </c>
      <c r="H1690" s="15">
        <v>41518</v>
      </c>
      <c r="I1690" s="14" t="s">
        <v>111</v>
      </c>
      <c r="J1690" s="14" t="s">
        <v>182</v>
      </c>
      <c r="K1690" s="14" t="s">
        <v>548</v>
      </c>
      <c r="L1690" s="14" t="s">
        <v>174</v>
      </c>
      <c r="M1690" s="14" t="s">
        <v>175</v>
      </c>
      <c r="N1690" s="14" t="s">
        <v>176</v>
      </c>
      <c r="O1690" s="15">
        <v>41974</v>
      </c>
      <c r="P1690" s="13">
        <v>201412</v>
      </c>
      <c r="Q1690" s="13">
        <v>-2</v>
      </c>
      <c r="R1690" s="16">
        <v>-46355.24</v>
      </c>
    </row>
    <row r="1691" spans="1:18" x14ac:dyDescent="0.25">
      <c r="A1691" s="13">
        <v>674119448</v>
      </c>
      <c r="B1691" s="14" t="s">
        <v>79</v>
      </c>
      <c r="C1691" s="14" t="s">
        <v>426</v>
      </c>
      <c r="D1691" s="14" t="s">
        <v>169</v>
      </c>
      <c r="E1691" s="14" t="s">
        <v>170</v>
      </c>
      <c r="F1691" s="14" t="s">
        <v>658</v>
      </c>
      <c r="G1691" s="15">
        <v>41518</v>
      </c>
      <c r="H1691" s="15">
        <v>41518</v>
      </c>
      <c r="I1691" s="14" t="s">
        <v>111</v>
      </c>
      <c r="J1691" s="14" t="s">
        <v>182</v>
      </c>
      <c r="K1691" s="14" t="s">
        <v>548</v>
      </c>
      <c r="L1691" s="14" t="s">
        <v>174</v>
      </c>
      <c r="M1691" s="14" t="s">
        <v>175</v>
      </c>
      <c r="N1691" s="14" t="s">
        <v>176</v>
      </c>
      <c r="O1691" s="15">
        <v>41974</v>
      </c>
      <c r="P1691" s="13">
        <v>201412</v>
      </c>
      <c r="Q1691" s="13">
        <v>-1</v>
      </c>
      <c r="R1691" s="16">
        <v>-46355.24</v>
      </c>
    </row>
    <row r="1692" spans="1:18" x14ac:dyDescent="0.25">
      <c r="A1692" s="13">
        <v>674119451</v>
      </c>
      <c r="B1692" s="14" t="s">
        <v>79</v>
      </c>
      <c r="C1692" s="14" t="s">
        <v>426</v>
      </c>
      <c r="D1692" s="14" t="s">
        <v>169</v>
      </c>
      <c r="E1692" s="14" t="s">
        <v>170</v>
      </c>
      <c r="F1692" s="14" t="s">
        <v>658</v>
      </c>
      <c r="G1692" s="15">
        <v>41518</v>
      </c>
      <c r="H1692" s="15">
        <v>41518</v>
      </c>
      <c r="I1692" s="14" t="s">
        <v>111</v>
      </c>
      <c r="J1692" s="14" t="s">
        <v>182</v>
      </c>
      <c r="K1692" s="14" t="s">
        <v>548</v>
      </c>
      <c r="L1692" s="14" t="s">
        <v>174</v>
      </c>
      <c r="M1692" s="14" t="s">
        <v>175</v>
      </c>
      <c r="N1692" s="14" t="s">
        <v>176</v>
      </c>
      <c r="O1692" s="15">
        <v>41974</v>
      </c>
      <c r="P1692" s="13">
        <v>201412</v>
      </c>
      <c r="Q1692" s="13">
        <v>-1</v>
      </c>
      <c r="R1692" s="16">
        <v>-46355.24</v>
      </c>
    </row>
    <row r="1693" spans="1:18" x14ac:dyDescent="0.25">
      <c r="A1693" s="13">
        <v>674119454</v>
      </c>
      <c r="B1693" s="14" t="s">
        <v>79</v>
      </c>
      <c r="C1693" s="14" t="s">
        <v>426</v>
      </c>
      <c r="D1693" s="14" t="s">
        <v>169</v>
      </c>
      <c r="E1693" s="14" t="s">
        <v>170</v>
      </c>
      <c r="F1693" s="14" t="s">
        <v>658</v>
      </c>
      <c r="G1693" s="15">
        <v>41518</v>
      </c>
      <c r="H1693" s="15">
        <v>41518</v>
      </c>
      <c r="I1693" s="14" t="s">
        <v>111</v>
      </c>
      <c r="J1693" s="14" t="s">
        <v>182</v>
      </c>
      <c r="K1693" s="14" t="s">
        <v>548</v>
      </c>
      <c r="L1693" s="14" t="s">
        <v>174</v>
      </c>
      <c r="M1693" s="14" t="s">
        <v>175</v>
      </c>
      <c r="N1693" s="14" t="s">
        <v>176</v>
      </c>
      <c r="O1693" s="15">
        <v>41974</v>
      </c>
      <c r="P1693" s="13">
        <v>201412</v>
      </c>
      <c r="Q1693" s="13">
        <v>-1</v>
      </c>
      <c r="R1693" s="16">
        <v>-46355.24</v>
      </c>
    </row>
    <row r="1694" spans="1:18" x14ac:dyDescent="0.25">
      <c r="A1694" s="13">
        <v>674119457</v>
      </c>
      <c r="B1694" s="14" t="s">
        <v>79</v>
      </c>
      <c r="C1694" s="14" t="s">
        <v>426</v>
      </c>
      <c r="D1694" s="14" t="s">
        <v>169</v>
      </c>
      <c r="E1694" s="14" t="s">
        <v>170</v>
      </c>
      <c r="F1694" s="14" t="s">
        <v>658</v>
      </c>
      <c r="G1694" s="15">
        <v>41518</v>
      </c>
      <c r="H1694" s="15">
        <v>41518</v>
      </c>
      <c r="I1694" s="14" t="s">
        <v>111</v>
      </c>
      <c r="J1694" s="14" t="s">
        <v>182</v>
      </c>
      <c r="K1694" s="14" t="s">
        <v>548</v>
      </c>
      <c r="L1694" s="14" t="s">
        <v>174</v>
      </c>
      <c r="M1694" s="14" t="s">
        <v>175</v>
      </c>
      <c r="N1694" s="14" t="s">
        <v>176</v>
      </c>
      <c r="O1694" s="15">
        <v>41974</v>
      </c>
      <c r="P1694" s="13">
        <v>201412</v>
      </c>
      <c r="Q1694" s="13">
        <v>-1</v>
      </c>
      <c r="R1694" s="16">
        <v>-46355.24</v>
      </c>
    </row>
    <row r="1695" spans="1:18" x14ac:dyDescent="0.25">
      <c r="A1695" s="13">
        <v>674119460</v>
      </c>
      <c r="B1695" s="14" t="s">
        <v>79</v>
      </c>
      <c r="C1695" s="14" t="s">
        <v>426</v>
      </c>
      <c r="D1695" s="14" t="s">
        <v>169</v>
      </c>
      <c r="E1695" s="14" t="s">
        <v>170</v>
      </c>
      <c r="F1695" s="14" t="s">
        <v>658</v>
      </c>
      <c r="G1695" s="15">
        <v>41518</v>
      </c>
      <c r="H1695" s="15">
        <v>41518</v>
      </c>
      <c r="I1695" s="14" t="s">
        <v>111</v>
      </c>
      <c r="J1695" s="14" t="s">
        <v>182</v>
      </c>
      <c r="K1695" s="14" t="s">
        <v>548</v>
      </c>
      <c r="L1695" s="14" t="s">
        <v>174</v>
      </c>
      <c r="M1695" s="14" t="s">
        <v>175</v>
      </c>
      <c r="N1695" s="14" t="s">
        <v>176</v>
      </c>
      <c r="O1695" s="15">
        <v>41974</v>
      </c>
      <c r="P1695" s="13">
        <v>201412</v>
      </c>
      <c r="Q1695" s="13">
        <v>-1</v>
      </c>
      <c r="R1695" s="16">
        <v>-46355.24</v>
      </c>
    </row>
    <row r="1696" spans="1:18" x14ac:dyDescent="0.25">
      <c r="A1696" s="13">
        <v>674119463</v>
      </c>
      <c r="B1696" s="14" t="s">
        <v>79</v>
      </c>
      <c r="C1696" s="14" t="s">
        <v>426</v>
      </c>
      <c r="D1696" s="14" t="s">
        <v>169</v>
      </c>
      <c r="E1696" s="14" t="s">
        <v>170</v>
      </c>
      <c r="F1696" s="14" t="s">
        <v>658</v>
      </c>
      <c r="G1696" s="15">
        <v>41518</v>
      </c>
      <c r="H1696" s="15">
        <v>41518</v>
      </c>
      <c r="I1696" s="14" t="s">
        <v>111</v>
      </c>
      <c r="J1696" s="14" t="s">
        <v>182</v>
      </c>
      <c r="K1696" s="14" t="s">
        <v>548</v>
      </c>
      <c r="L1696" s="14" t="s">
        <v>174</v>
      </c>
      <c r="M1696" s="14" t="s">
        <v>175</v>
      </c>
      <c r="N1696" s="14" t="s">
        <v>176</v>
      </c>
      <c r="O1696" s="15">
        <v>41974</v>
      </c>
      <c r="P1696" s="13">
        <v>201412</v>
      </c>
      <c r="Q1696" s="13">
        <v>-1</v>
      </c>
      <c r="R1696" s="16">
        <v>-46355.24</v>
      </c>
    </row>
    <row r="1697" spans="1:18" x14ac:dyDescent="0.25">
      <c r="A1697" s="13">
        <v>674119466</v>
      </c>
      <c r="B1697" s="14" t="s">
        <v>79</v>
      </c>
      <c r="C1697" s="14" t="s">
        <v>426</v>
      </c>
      <c r="D1697" s="14" t="s">
        <v>169</v>
      </c>
      <c r="E1697" s="14" t="s">
        <v>170</v>
      </c>
      <c r="F1697" s="14" t="s">
        <v>658</v>
      </c>
      <c r="G1697" s="15">
        <v>41518</v>
      </c>
      <c r="H1697" s="15">
        <v>41518</v>
      </c>
      <c r="I1697" s="14" t="s">
        <v>111</v>
      </c>
      <c r="J1697" s="14" t="s">
        <v>182</v>
      </c>
      <c r="K1697" s="14" t="s">
        <v>548</v>
      </c>
      <c r="L1697" s="14" t="s">
        <v>174</v>
      </c>
      <c r="M1697" s="14" t="s">
        <v>175</v>
      </c>
      <c r="N1697" s="14" t="s">
        <v>176</v>
      </c>
      <c r="O1697" s="15">
        <v>41974</v>
      </c>
      <c r="P1697" s="13">
        <v>201412</v>
      </c>
      <c r="Q1697" s="13">
        <v>-1</v>
      </c>
      <c r="R1697" s="16">
        <v>-46355.24</v>
      </c>
    </row>
    <row r="1698" spans="1:18" x14ac:dyDescent="0.25">
      <c r="A1698" s="13">
        <v>674119469</v>
      </c>
      <c r="B1698" s="14" t="s">
        <v>79</v>
      </c>
      <c r="C1698" s="14" t="s">
        <v>426</v>
      </c>
      <c r="D1698" s="14" t="s">
        <v>169</v>
      </c>
      <c r="E1698" s="14" t="s">
        <v>170</v>
      </c>
      <c r="F1698" s="14" t="s">
        <v>658</v>
      </c>
      <c r="G1698" s="15">
        <v>41518</v>
      </c>
      <c r="H1698" s="15">
        <v>41518</v>
      </c>
      <c r="I1698" s="14" t="s">
        <v>111</v>
      </c>
      <c r="J1698" s="14" t="s">
        <v>182</v>
      </c>
      <c r="K1698" s="14" t="s">
        <v>548</v>
      </c>
      <c r="L1698" s="14" t="s">
        <v>174</v>
      </c>
      <c r="M1698" s="14" t="s">
        <v>175</v>
      </c>
      <c r="N1698" s="14" t="s">
        <v>176</v>
      </c>
      <c r="O1698" s="15">
        <v>41974</v>
      </c>
      <c r="P1698" s="13">
        <v>201412</v>
      </c>
      <c r="Q1698" s="13">
        <v>-1</v>
      </c>
      <c r="R1698" s="16">
        <v>-46355.24</v>
      </c>
    </row>
    <row r="1699" spans="1:18" x14ac:dyDescent="0.25">
      <c r="A1699" s="13">
        <v>674119472</v>
      </c>
      <c r="B1699" s="14" t="s">
        <v>79</v>
      </c>
      <c r="C1699" s="14" t="s">
        <v>426</v>
      </c>
      <c r="D1699" s="14" t="s">
        <v>169</v>
      </c>
      <c r="E1699" s="14" t="s">
        <v>170</v>
      </c>
      <c r="F1699" s="14" t="s">
        <v>658</v>
      </c>
      <c r="G1699" s="15">
        <v>41518</v>
      </c>
      <c r="H1699" s="15">
        <v>41518</v>
      </c>
      <c r="I1699" s="14" t="s">
        <v>111</v>
      </c>
      <c r="J1699" s="14" t="s">
        <v>182</v>
      </c>
      <c r="K1699" s="14" t="s">
        <v>548</v>
      </c>
      <c r="L1699" s="14" t="s">
        <v>174</v>
      </c>
      <c r="M1699" s="14" t="s">
        <v>175</v>
      </c>
      <c r="N1699" s="14" t="s">
        <v>176</v>
      </c>
      <c r="O1699" s="15">
        <v>41974</v>
      </c>
      <c r="P1699" s="13">
        <v>201412</v>
      </c>
      <c r="Q1699" s="13">
        <v>-1</v>
      </c>
      <c r="R1699" s="16">
        <v>-46355.24</v>
      </c>
    </row>
    <row r="1700" spans="1:18" x14ac:dyDescent="0.25">
      <c r="A1700" s="13">
        <v>674119475</v>
      </c>
      <c r="B1700" s="14" t="s">
        <v>79</v>
      </c>
      <c r="C1700" s="14" t="s">
        <v>426</v>
      </c>
      <c r="D1700" s="14" t="s">
        <v>169</v>
      </c>
      <c r="E1700" s="14" t="s">
        <v>170</v>
      </c>
      <c r="F1700" s="14" t="s">
        <v>658</v>
      </c>
      <c r="G1700" s="15">
        <v>41518</v>
      </c>
      <c r="H1700" s="15">
        <v>41518</v>
      </c>
      <c r="I1700" s="14" t="s">
        <v>111</v>
      </c>
      <c r="J1700" s="14" t="s">
        <v>182</v>
      </c>
      <c r="K1700" s="14" t="s">
        <v>548</v>
      </c>
      <c r="L1700" s="14" t="s">
        <v>174</v>
      </c>
      <c r="M1700" s="14" t="s">
        <v>175</v>
      </c>
      <c r="N1700" s="14" t="s">
        <v>176</v>
      </c>
      <c r="O1700" s="15">
        <v>41974</v>
      </c>
      <c r="P1700" s="13">
        <v>201412</v>
      </c>
      <c r="Q1700" s="13">
        <v>-1</v>
      </c>
      <c r="R1700" s="16">
        <v>-46355.24</v>
      </c>
    </row>
    <row r="1701" spans="1:18" x14ac:dyDescent="0.25">
      <c r="A1701" s="13">
        <v>674119478</v>
      </c>
      <c r="B1701" s="14" t="s">
        <v>79</v>
      </c>
      <c r="C1701" s="14" t="s">
        <v>426</v>
      </c>
      <c r="D1701" s="14" t="s">
        <v>169</v>
      </c>
      <c r="E1701" s="14" t="s">
        <v>170</v>
      </c>
      <c r="F1701" s="14" t="s">
        <v>658</v>
      </c>
      <c r="G1701" s="15">
        <v>41518</v>
      </c>
      <c r="H1701" s="15">
        <v>41518</v>
      </c>
      <c r="I1701" s="14" t="s">
        <v>111</v>
      </c>
      <c r="J1701" s="14" t="s">
        <v>182</v>
      </c>
      <c r="K1701" s="14" t="s">
        <v>548</v>
      </c>
      <c r="L1701" s="14" t="s">
        <v>174</v>
      </c>
      <c r="M1701" s="14" t="s">
        <v>175</v>
      </c>
      <c r="N1701" s="14" t="s">
        <v>176</v>
      </c>
      <c r="O1701" s="15">
        <v>41974</v>
      </c>
      <c r="P1701" s="13">
        <v>201412</v>
      </c>
      <c r="Q1701" s="13">
        <v>-1</v>
      </c>
      <c r="R1701" s="16">
        <v>-46355.24</v>
      </c>
    </row>
    <row r="1702" spans="1:18" x14ac:dyDescent="0.25">
      <c r="A1702" s="13">
        <v>674119481</v>
      </c>
      <c r="B1702" s="14" t="s">
        <v>79</v>
      </c>
      <c r="C1702" s="14" t="s">
        <v>426</v>
      </c>
      <c r="D1702" s="14" t="s">
        <v>169</v>
      </c>
      <c r="E1702" s="14" t="s">
        <v>170</v>
      </c>
      <c r="F1702" s="14" t="s">
        <v>658</v>
      </c>
      <c r="G1702" s="15">
        <v>41518</v>
      </c>
      <c r="H1702" s="15">
        <v>41518</v>
      </c>
      <c r="I1702" s="14" t="s">
        <v>111</v>
      </c>
      <c r="J1702" s="14" t="s">
        <v>182</v>
      </c>
      <c r="K1702" s="14" t="s">
        <v>548</v>
      </c>
      <c r="L1702" s="14" t="s">
        <v>174</v>
      </c>
      <c r="M1702" s="14" t="s">
        <v>175</v>
      </c>
      <c r="N1702" s="14" t="s">
        <v>176</v>
      </c>
      <c r="O1702" s="15">
        <v>41974</v>
      </c>
      <c r="P1702" s="13">
        <v>201412</v>
      </c>
      <c r="Q1702" s="13">
        <v>-1</v>
      </c>
      <c r="R1702" s="16">
        <v>-46355.24</v>
      </c>
    </row>
    <row r="1703" spans="1:18" x14ac:dyDescent="0.25">
      <c r="A1703" s="13">
        <v>674119484</v>
      </c>
      <c r="B1703" s="14" t="s">
        <v>79</v>
      </c>
      <c r="C1703" s="14" t="s">
        <v>426</v>
      </c>
      <c r="D1703" s="14" t="s">
        <v>169</v>
      </c>
      <c r="E1703" s="14" t="s">
        <v>170</v>
      </c>
      <c r="F1703" s="14" t="s">
        <v>658</v>
      </c>
      <c r="G1703" s="15">
        <v>41518</v>
      </c>
      <c r="H1703" s="15">
        <v>41518</v>
      </c>
      <c r="I1703" s="14" t="s">
        <v>111</v>
      </c>
      <c r="J1703" s="14" t="s">
        <v>182</v>
      </c>
      <c r="K1703" s="14" t="s">
        <v>578</v>
      </c>
      <c r="L1703" s="14" t="s">
        <v>174</v>
      </c>
      <c r="M1703" s="14" t="s">
        <v>175</v>
      </c>
      <c r="N1703" s="14" t="s">
        <v>176</v>
      </c>
      <c r="O1703" s="15">
        <v>41974</v>
      </c>
      <c r="P1703" s="13">
        <v>201412</v>
      </c>
      <c r="Q1703" s="13">
        <v>-1</v>
      </c>
      <c r="R1703" s="16">
        <v>-189337.53</v>
      </c>
    </row>
    <row r="1704" spans="1:18" x14ac:dyDescent="0.25">
      <c r="A1704" s="13">
        <v>674119487</v>
      </c>
      <c r="B1704" s="14" t="s">
        <v>79</v>
      </c>
      <c r="C1704" s="14" t="s">
        <v>426</v>
      </c>
      <c r="D1704" s="14" t="s">
        <v>169</v>
      </c>
      <c r="E1704" s="14" t="s">
        <v>170</v>
      </c>
      <c r="F1704" s="14" t="s">
        <v>658</v>
      </c>
      <c r="G1704" s="15">
        <v>41518</v>
      </c>
      <c r="H1704" s="15">
        <v>41518</v>
      </c>
      <c r="I1704" s="14" t="s">
        <v>111</v>
      </c>
      <c r="J1704" s="14" t="s">
        <v>182</v>
      </c>
      <c r="K1704" s="14" t="s">
        <v>709</v>
      </c>
      <c r="L1704" s="14" t="s">
        <v>174</v>
      </c>
      <c r="M1704" s="14" t="s">
        <v>175</v>
      </c>
      <c r="N1704" s="14" t="s">
        <v>176</v>
      </c>
      <c r="O1704" s="15">
        <v>41974</v>
      </c>
      <c r="P1704" s="13">
        <v>201412</v>
      </c>
      <c r="Q1704" s="13">
        <v>0</v>
      </c>
      <c r="R1704" s="16">
        <v>-101702.06</v>
      </c>
    </row>
    <row r="1705" spans="1:18" x14ac:dyDescent="0.25">
      <c r="A1705" s="13">
        <v>674119490</v>
      </c>
      <c r="B1705" s="14" t="s">
        <v>79</v>
      </c>
      <c r="C1705" s="14" t="s">
        <v>168</v>
      </c>
      <c r="D1705" s="14" t="s">
        <v>169</v>
      </c>
      <c r="E1705" s="14" t="s">
        <v>170</v>
      </c>
      <c r="F1705" s="14" t="s">
        <v>656</v>
      </c>
      <c r="G1705" s="15">
        <v>40909</v>
      </c>
      <c r="H1705" s="15">
        <v>40909</v>
      </c>
      <c r="I1705" s="14" t="s">
        <v>111</v>
      </c>
      <c r="J1705" s="14" t="s">
        <v>182</v>
      </c>
      <c r="K1705" s="14" t="s">
        <v>337</v>
      </c>
      <c r="L1705" s="14" t="s">
        <v>174</v>
      </c>
      <c r="M1705" s="14" t="s">
        <v>175</v>
      </c>
      <c r="N1705" s="14" t="s">
        <v>176</v>
      </c>
      <c r="O1705" s="15">
        <v>41974</v>
      </c>
      <c r="P1705" s="13">
        <v>201412</v>
      </c>
      <c r="Q1705" s="13">
        <v>-2</v>
      </c>
      <c r="R1705" s="16">
        <v>-13759.29</v>
      </c>
    </row>
    <row r="1706" spans="1:18" x14ac:dyDescent="0.25">
      <c r="A1706" s="13">
        <v>674119497</v>
      </c>
      <c r="B1706" s="14" t="s">
        <v>32</v>
      </c>
      <c r="C1706" s="14" t="s">
        <v>180</v>
      </c>
      <c r="D1706" s="14" t="s">
        <v>169</v>
      </c>
      <c r="E1706" s="14" t="s">
        <v>170</v>
      </c>
      <c r="F1706" s="14" t="s">
        <v>656</v>
      </c>
      <c r="G1706" s="15">
        <v>41000</v>
      </c>
      <c r="H1706" s="15">
        <v>41000</v>
      </c>
      <c r="I1706" s="14" t="s">
        <v>55</v>
      </c>
      <c r="J1706" s="14" t="s">
        <v>188</v>
      </c>
      <c r="K1706" s="14" t="s">
        <v>589</v>
      </c>
      <c r="L1706" s="14" t="s">
        <v>174</v>
      </c>
      <c r="M1706" s="14" t="s">
        <v>175</v>
      </c>
      <c r="N1706" s="14" t="s">
        <v>176</v>
      </c>
      <c r="O1706" s="15">
        <v>41974</v>
      </c>
      <c r="P1706" s="13">
        <v>201412</v>
      </c>
      <c r="Q1706" s="13">
        <v>-1</v>
      </c>
      <c r="R1706" s="16">
        <v>-10963.8</v>
      </c>
    </row>
    <row r="1707" spans="1:18" x14ac:dyDescent="0.25">
      <c r="A1707" s="13">
        <v>674119504</v>
      </c>
      <c r="B1707" s="14" t="s">
        <v>79</v>
      </c>
      <c r="C1707" s="14" t="s">
        <v>168</v>
      </c>
      <c r="D1707" s="14" t="s">
        <v>169</v>
      </c>
      <c r="E1707" s="14" t="s">
        <v>170</v>
      </c>
      <c r="F1707" s="14" t="s">
        <v>658</v>
      </c>
      <c r="G1707" s="15">
        <v>41334</v>
      </c>
      <c r="H1707" s="15">
        <v>41275</v>
      </c>
      <c r="I1707" s="14" t="s">
        <v>99</v>
      </c>
      <c r="J1707" s="14" t="s">
        <v>172</v>
      </c>
      <c r="K1707" s="14" t="s">
        <v>584</v>
      </c>
      <c r="L1707" s="14" t="s">
        <v>174</v>
      </c>
      <c r="M1707" s="14" t="s">
        <v>175</v>
      </c>
      <c r="N1707" s="14" t="s">
        <v>176</v>
      </c>
      <c r="O1707" s="15">
        <v>41974</v>
      </c>
      <c r="P1707" s="13">
        <v>201412</v>
      </c>
      <c r="Q1707" s="13">
        <v>-1</v>
      </c>
      <c r="R1707" s="16">
        <v>-14654.8</v>
      </c>
    </row>
    <row r="1708" spans="1:18" x14ac:dyDescent="0.25">
      <c r="A1708" s="13">
        <v>674119509</v>
      </c>
      <c r="B1708" s="14" t="s">
        <v>79</v>
      </c>
      <c r="C1708" s="14" t="s">
        <v>168</v>
      </c>
      <c r="D1708" s="14" t="s">
        <v>169</v>
      </c>
      <c r="E1708" s="14" t="s">
        <v>170</v>
      </c>
      <c r="F1708" s="14" t="s">
        <v>658</v>
      </c>
      <c r="G1708" s="15">
        <v>41334</v>
      </c>
      <c r="H1708" s="15">
        <v>41275</v>
      </c>
      <c r="I1708" s="14" t="s">
        <v>99</v>
      </c>
      <c r="J1708" s="14" t="s">
        <v>172</v>
      </c>
      <c r="K1708" s="14" t="s">
        <v>670</v>
      </c>
      <c r="L1708" s="14" t="s">
        <v>174</v>
      </c>
      <c r="M1708" s="14" t="s">
        <v>175</v>
      </c>
      <c r="N1708" s="14" t="s">
        <v>176</v>
      </c>
      <c r="O1708" s="15">
        <v>41974</v>
      </c>
      <c r="P1708" s="13">
        <v>201412</v>
      </c>
      <c r="Q1708" s="17">
        <v>-2600</v>
      </c>
      <c r="R1708" s="16">
        <v>-37062.76</v>
      </c>
    </row>
    <row r="1709" spans="1:18" x14ac:dyDescent="0.25">
      <c r="A1709" s="13">
        <v>674119512</v>
      </c>
      <c r="B1709" s="14" t="s">
        <v>79</v>
      </c>
      <c r="C1709" s="14" t="s">
        <v>168</v>
      </c>
      <c r="D1709" s="14" t="s">
        <v>169</v>
      </c>
      <c r="E1709" s="14" t="s">
        <v>170</v>
      </c>
      <c r="F1709" s="14" t="s">
        <v>658</v>
      </c>
      <c r="G1709" s="15">
        <v>41334</v>
      </c>
      <c r="H1709" s="15">
        <v>41275</v>
      </c>
      <c r="I1709" s="14" t="s">
        <v>99</v>
      </c>
      <c r="J1709" s="14" t="s">
        <v>172</v>
      </c>
      <c r="K1709" s="14" t="s">
        <v>710</v>
      </c>
      <c r="L1709" s="14" t="s">
        <v>174</v>
      </c>
      <c r="M1709" s="14" t="s">
        <v>175</v>
      </c>
      <c r="N1709" s="14" t="s">
        <v>176</v>
      </c>
      <c r="O1709" s="15">
        <v>41974</v>
      </c>
      <c r="P1709" s="13">
        <v>201412</v>
      </c>
      <c r="Q1709" s="13">
        <v>-560</v>
      </c>
      <c r="R1709" s="16">
        <v>-103424.78</v>
      </c>
    </row>
    <row r="1710" spans="1:18" x14ac:dyDescent="0.25">
      <c r="A1710" s="13">
        <v>674119515</v>
      </c>
      <c r="B1710" s="14" t="s">
        <v>79</v>
      </c>
      <c r="C1710" s="14" t="s">
        <v>168</v>
      </c>
      <c r="D1710" s="14" t="s">
        <v>169</v>
      </c>
      <c r="E1710" s="14" t="s">
        <v>170</v>
      </c>
      <c r="F1710" s="14" t="s">
        <v>665</v>
      </c>
      <c r="G1710" s="15">
        <v>40878</v>
      </c>
      <c r="H1710" s="15">
        <v>40909</v>
      </c>
      <c r="I1710" s="14" t="s">
        <v>99</v>
      </c>
      <c r="J1710" s="14" t="s">
        <v>172</v>
      </c>
      <c r="K1710" s="14" t="s">
        <v>704</v>
      </c>
      <c r="L1710" s="14" t="s">
        <v>174</v>
      </c>
      <c r="M1710" s="14" t="s">
        <v>175</v>
      </c>
      <c r="N1710" s="14" t="s">
        <v>176</v>
      </c>
      <c r="O1710" s="15">
        <v>41974</v>
      </c>
      <c r="P1710" s="13">
        <v>201412</v>
      </c>
      <c r="Q1710" s="13">
        <v>0</v>
      </c>
      <c r="R1710" s="16">
        <v>-9469.8700000000008</v>
      </c>
    </row>
    <row r="1711" spans="1:18" x14ac:dyDescent="0.25">
      <c r="A1711" s="13">
        <v>674119520</v>
      </c>
      <c r="B1711" s="14" t="s">
        <v>32</v>
      </c>
      <c r="C1711" s="14" t="s">
        <v>180</v>
      </c>
      <c r="D1711" s="14" t="s">
        <v>169</v>
      </c>
      <c r="E1711" s="14" t="s">
        <v>170</v>
      </c>
      <c r="F1711" s="14" t="s">
        <v>656</v>
      </c>
      <c r="G1711" s="15">
        <v>41000</v>
      </c>
      <c r="H1711" s="15">
        <v>41000</v>
      </c>
      <c r="I1711" s="14" t="s">
        <v>50</v>
      </c>
      <c r="J1711" s="14" t="s">
        <v>182</v>
      </c>
      <c r="K1711" s="14" t="s">
        <v>349</v>
      </c>
      <c r="L1711" s="14" t="s">
        <v>174</v>
      </c>
      <c r="M1711" s="14" t="s">
        <v>175</v>
      </c>
      <c r="N1711" s="14" t="s">
        <v>176</v>
      </c>
      <c r="O1711" s="15">
        <v>41974</v>
      </c>
      <c r="P1711" s="13">
        <v>201412</v>
      </c>
      <c r="Q1711" s="13">
        <v>-1</v>
      </c>
      <c r="R1711" s="16">
        <v>-4737.05</v>
      </c>
    </row>
    <row r="1712" spans="1:18" x14ac:dyDescent="0.25">
      <c r="A1712" s="13">
        <v>674119525</v>
      </c>
      <c r="B1712" s="14" t="s">
        <v>79</v>
      </c>
      <c r="C1712" s="14" t="s">
        <v>426</v>
      </c>
      <c r="D1712" s="14" t="s">
        <v>169</v>
      </c>
      <c r="E1712" s="14" t="s">
        <v>170</v>
      </c>
      <c r="F1712" s="14" t="s">
        <v>656</v>
      </c>
      <c r="G1712" s="15">
        <v>41183</v>
      </c>
      <c r="H1712" s="15">
        <v>41183</v>
      </c>
      <c r="I1712" s="14" t="s">
        <v>111</v>
      </c>
      <c r="J1712" s="14" t="s">
        <v>182</v>
      </c>
      <c r="K1712" s="14" t="s">
        <v>574</v>
      </c>
      <c r="L1712" s="14" t="s">
        <v>174</v>
      </c>
      <c r="M1712" s="14" t="s">
        <v>175</v>
      </c>
      <c r="N1712" s="14" t="s">
        <v>176</v>
      </c>
      <c r="O1712" s="15">
        <v>41974</v>
      </c>
      <c r="P1712" s="13">
        <v>201412</v>
      </c>
      <c r="Q1712" s="13">
        <v>0</v>
      </c>
      <c r="R1712" s="16">
        <v>-90007.62</v>
      </c>
    </row>
    <row r="1713" spans="1:18" x14ac:dyDescent="0.25">
      <c r="A1713" s="13">
        <v>674119532</v>
      </c>
      <c r="B1713" s="14" t="s">
        <v>79</v>
      </c>
      <c r="C1713" s="14" t="s">
        <v>426</v>
      </c>
      <c r="D1713" s="14" t="s">
        <v>169</v>
      </c>
      <c r="E1713" s="14" t="s">
        <v>170</v>
      </c>
      <c r="F1713" s="14" t="s">
        <v>656</v>
      </c>
      <c r="G1713" s="15">
        <v>41183</v>
      </c>
      <c r="H1713" s="15">
        <v>41183</v>
      </c>
      <c r="I1713" s="14" t="s">
        <v>111</v>
      </c>
      <c r="J1713" s="14" t="s">
        <v>182</v>
      </c>
      <c r="K1713" s="14" t="s">
        <v>574</v>
      </c>
      <c r="L1713" s="14" t="s">
        <v>174</v>
      </c>
      <c r="M1713" s="14" t="s">
        <v>175</v>
      </c>
      <c r="N1713" s="14" t="s">
        <v>176</v>
      </c>
      <c r="O1713" s="15">
        <v>41974</v>
      </c>
      <c r="P1713" s="13">
        <v>201412</v>
      </c>
      <c r="Q1713" s="13">
        <v>0</v>
      </c>
      <c r="R1713" s="16">
        <v>-113994.75</v>
      </c>
    </row>
    <row r="1714" spans="1:18" x14ac:dyDescent="0.25">
      <c r="A1714" s="13">
        <v>674119539</v>
      </c>
      <c r="B1714" s="14" t="s">
        <v>79</v>
      </c>
      <c r="C1714" s="14" t="s">
        <v>168</v>
      </c>
      <c r="D1714" s="14" t="s">
        <v>169</v>
      </c>
      <c r="E1714" s="14" t="s">
        <v>170</v>
      </c>
      <c r="F1714" s="14" t="s">
        <v>665</v>
      </c>
      <c r="G1714" s="15">
        <v>40878</v>
      </c>
      <c r="H1714" s="15">
        <v>40909</v>
      </c>
      <c r="I1714" s="14" t="s">
        <v>99</v>
      </c>
      <c r="J1714" s="14" t="s">
        <v>172</v>
      </c>
      <c r="K1714" s="14" t="s">
        <v>584</v>
      </c>
      <c r="L1714" s="14" t="s">
        <v>174</v>
      </c>
      <c r="M1714" s="14" t="s">
        <v>175</v>
      </c>
      <c r="N1714" s="14" t="s">
        <v>176</v>
      </c>
      <c r="O1714" s="15">
        <v>41974</v>
      </c>
      <c r="P1714" s="13">
        <v>201412</v>
      </c>
      <c r="Q1714" s="13">
        <v>-1</v>
      </c>
      <c r="R1714" s="16">
        <v>-4187.55</v>
      </c>
    </row>
    <row r="1715" spans="1:18" x14ac:dyDescent="0.25">
      <c r="A1715" s="13">
        <v>674119546</v>
      </c>
      <c r="B1715" s="14" t="s">
        <v>32</v>
      </c>
      <c r="C1715" s="14" t="s">
        <v>180</v>
      </c>
      <c r="D1715" s="14" t="s">
        <v>169</v>
      </c>
      <c r="E1715" s="14" t="s">
        <v>170</v>
      </c>
      <c r="F1715" s="14" t="s">
        <v>656</v>
      </c>
      <c r="G1715" s="15">
        <v>41000</v>
      </c>
      <c r="H1715" s="15">
        <v>40909</v>
      </c>
      <c r="I1715" s="14" t="s">
        <v>50</v>
      </c>
      <c r="J1715" s="14" t="s">
        <v>182</v>
      </c>
      <c r="K1715" s="14" t="s">
        <v>681</v>
      </c>
      <c r="L1715" s="14" t="s">
        <v>174</v>
      </c>
      <c r="M1715" s="14" t="s">
        <v>175</v>
      </c>
      <c r="N1715" s="14" t="s">
        <v>176</v>
      </c>
      <c r="O1715" s="15">
        <v>41974</v>
      </c>
      <c r="P1715" s="13">
        <v>201412</v>
      </c>
      <c r="Q1715" s="13">
        <v>0</v>
      </c>
      <c r="R1715" s="16">
        <v>-190471.99</v>
      </c>
    </row>
    <row r="1716" spans="1:18" x14ac:dyDescent="0.25">
      <c r="A1716" s="13">
        <v>674119555</v>
      </c>
      <c r="B1716" s="14" t="s">
        <v>32</v>
      </c>
      <c r="C1716" s="14" t="s">
        <v>180</v>
      </c>
      <c r="D1716" s="14" t="s">
        <v>169</v>
      </c>
      <c r="E1716" s="14" t="s">
        <v>170</v>
      </c>
      <c r="F1716" s="14" t="s">
        <v>658</v>
      </c>
      <c r="G1716" s="15">
        <v>41365</v>
      </c>
      <c r="H1716" s="15">
        <v>41275</v>
      </c>
      <c r="I1716" s="14" t="s">
        <v>50</v>
      </c>
      <c r="J1716" s="14" t="s">
        <v>182</v>
      </c>
      <c r="K1716" s="14" t="s">
        <v>681</v>
      </c>
      <c r="L1716" s="14" t="s">
        <v>174</v>
      </c>
      <c r="M1716" s="14" t="s">
        <v>175</v>
      </c>
      <c r="N1716" s="14" t="s">
        <v>176</v>
      </c>
      <c r="O1716" s="15">
        <v>41974</v>
      </c>
      <c r="P1716" s="13">
        <v>201412</v>
      </c>
      <c r="Q1716" s="13">
        <v>0</v>
      </c>
      <c r="R1716" s="16">
        <v>-205261.4</v>
      </c>
    </row>
    <row r="1717" spans="1:18" x14ac:dyDescent="0.25">
      <c r="A1717" s="13">
        <v>674119560</v>
      </c>
      <c r="B1717" s="14" t="s">
        <v>32</v>
      </c>
      <c r="C1717" s="14" t="s">
        <v>180</v>
      </c>
      <c r="D1717" s="14" t="s">
        <v>169</v>
      </c>
      <c r="E1717" s="14" t="s">
        <v>170</v>
      </c>
      <c r="F1717" s="14" t="s">
        <v>657</v>
      </c>
      <c r="G1717" s="15">
        <v>41821</v>
      </c>
      <c r="H1717" s="15">
        <v>41640</v>
      </c>
      <c r="I1717" s="14" t="s">
        <v>50</v>
      </c>
      <c r="J1717" s="14" t="s">
        <v>182</v>
      </c>
      <c r="K1717" s="14" t="s">
        <v>681</v>
      </c>
      <c r="L1717" s="14" t="s">
        <v>174</v>
      </c>
      <c r="M1717" s="14" t="s">
        <v>175</v>
      </c>
      <c r="N1717" s="14" t="s">
        <v>176</v>
      </c>
      <c r="O1717" s="15">
        <v>41974</v>
      </c>
      <c r="P1717" s="13">
        <v>201412</v>
      </c>
      <c r="Q1717" s="13">
        <v>-2</v>
      </c>
      <c r="R1717" s="16">
        <v>-220996.74</v>
      </c>
    </row>
    <row r="1718" spans="1:18" x14ac:dyDescent="0.25">
      <c r="A1718" s="13">
        <v>674119565</v>
      </c>
      <c r="B1718" s="14" t="s">
        <v>61</v>
      </c>
      <c r="C1718" s="14" t="s">
        <v>186</v>
      </c>
      <c r="D1718" s="14" t="s">
        <v>169</v>
      </c>
      <c r="E1718" s="14" t="s">
        <v>170</v>
      </c>
      <c r="F1718" s="14" t="s">
        <v>658</v>
      </c>
      <c r="G1718" s="15">
        <v>41579</v>
      </c>
      <c r="H1718" s="15">
        <v>41275</v>
      </c>
      <c r="I1718" s="14" t="s">
        <v>70</v>
      </c>
      <c r="J1718" s="14" t="s">
        <v>182</v>
      </c>
      <c r="K1718" s="14" t="s">
        <v>681</v>
      </c>
      <c r="L1718" s="14" t="s">
        <v>174</v>
      </c>
      <c r="M1718" s="14" t="s">
        <v>175</v>
      </c>
      <c r="N1718" s="14" t="s">
        <v>176</v>
      </c>
      <c r="O1718" s="15">
        <v>41974</v>
      </c>
      <c r="P1718" s="13">
        <v>201412</v>
      </c>
      <c r="Q1718" s="13">
        <v>0</v>
      </c>
      <c r="R1718" s="16">
        <v>-479889.14</v>
      </c>
    </row>
    <row r="1719" spans="1:18" x14ac:dyDescent="0.25">
      <c r="A1719" s="13">
        <v>674119574</v>
      </c>
      <c r="B1719" s="14" t="s">
        <v>79</v>
      </c>
      <c r="C1719" s="14" t="s">
        <v>168</v>
      </c>
      <c r="D1719" s="14" t="s">
        <v>169</v>
      </c>
      <c r="E1719" s="14" t="s">
        <v>170</v>
      </c>
      <c r="F1719" s="14" t="s">
        <v>656</v>
      </c>
      <c r="G1719" s="15">
        <v>40969</v>
      </c>
      <c r="H1719" s="15">
        <v>40909</v>
      </c>
      <c r="I1719" s="14" t="s">
        <v>99</v>
      </c>
      <c r="J1719" s="14" t="s">
        <v>172</v>
      </c>
      <c r="K1719" s="14" t="s">
        <v>584</v>
      </c>
      <c r="L1719" s="14" t="s">
        <v>174</v>
      </c>
      <c r="M1719" s="14" t="s">
        <v>175</v>
      </c>
      <c r="N1719" s="14" t="s">
        <v>176</v>
      </c>
      <c r="O1719" s="15">
        <v>41974</v>
      </c>
      <c r="P1719" s="13">
        <v>201412</v>
      </c>
      <c r="Q1719" s="13">
        <v>-1</v>
      </c>
      <c r="R1719" s="16">
        <v>-2384.61</v>
      </c>
    </row>
    <row r="1720" spans="1:18" x14ac:dyDescent="0.25">
      <c r="A1720" s="13">
        <v>674119590</v>
      </c>
      <c r="B1720" s="14" t="s">
        <v>61</v>
      </c>
      <c r="C1720" s="14" t="s">
        <v>186</v>
      </c>
      <c r="D1720" s="14" t="s">
        <v>169</v>
      </c>
      <c r="E1720" s="14" t="s">
        <v>559</v>
      </c>
      <c r="F1720" s="14" t="s">
        <v>658</v>
      </c>
      <c r="G1720" s="15">
        <v>41518</v>
      </c>
      <c r="H1720" s="15">
        <v>41275</v>
      </c>
      <c r="I1720" s="14" t="s">
        <v>71</v>
      </c>
      <c r="J1720" s="14" t="s">
        <v>182</v>
      </c>
      <c r="K1720" s="14" t="s">
        <v>708</v>
      </c>
      <c r="L1720" s="14" t="s">
        <v>174</v>
      </c>
      <c r="M1720" s="14" t="s">
        <v>175</v>
      </c>
      <c r="N1720" s="14" t="s">
        <v>176</v>
      </c>
      <c r="O1720" s="15">
        <v>41974</v>
      </c>
      <c r="P1720" s="13">
        <v>201412</v>
      </c>
      <c r="Q1720" s="13">
        <v>0</v>
      </c>
      <c r="R1720" s="16">
        <v>-9696.61</v>
      </c>
    </row>
    <row r="1721" spans="1:18" x14ac:dyDescent="0.25">
      <c r="A1721" s="13">
        <v>674119603</v>
      </c>
      <c r="B1721" s="14" t="s">
        <v>32</v>
      </c>
      <c r="C1721" s="14" t="s">
        <v>180</v>
      </c>
      <c r="D1721" s="14" t="s">
        <v>169</v>
      </c>
      <c r="E1721" s="14" t="s">
        <v>170</v>
      </c>
      <c r="F1721" s="14" t="s">
        <v>658</v>
      </c>
      <c r="G1721" s="15">
        <v>41365</v>
      </c>
      <c r="H1721" s="15">
        <v>41365</v>
      </c>
      <c r="I1721" s="14" t="s">
        <v>55</v>
      </c>
      <c r="J1721" s="14" t="s">
        <v>188</v>
      </c>
      <c r="K1721" s="14" t="s">
        <v>474</v>
      </c>
      <c r="L1721" s="14" t="s">
        <v>174</v>
      </c>
      <c r="M1721" s="14" t="s">
        <v>175</v>
      </c>
      <c r="N1721" s="14" t="s">
        <v>176</v>
      </c>
      <c r="O1721" s="15">
        <v>41974</v>
      </c>
      <c r="P1721" s="13">
        <v>201412</v>
      </c>
      <c r="Q1721" s="13">
        <v>0</v>
      </c>
      <c r="R1721" s="16">
        <v>-128653.63</v>
      </c>
    </row>
    <row r="1722" spans="1:18" x14ac:dyDescent="0.25">
      <c r="A1722" s="13">
        <v>674119608</v>
      </c>
      <c r="B1722" s="14" t="s">
        <v>79</v>
      </c>
      <c r="C1722" s="14" t="s">
        <v>168</v>
      </c>
      <c r="D1722" s="14" t="s">
        <v>169</v>
      </c>
      <c r="E1722" s="14" t="s">
        <v>170</v>
      </c>
      <c r="F1722" s="14" t="s">
        <v>656</v>
      </c>
      <c r="G1722" s="15">
        <v>41030</v>
      </c>
      <c r="H1722" s="15">
        <v>41030</v>
      </c>
      <c r="I1722" s="14" t="s">
        <v>111</v>
      </c>
      <c r="J1722" s="14" t="s">
        <v>182</v>
      </c>
      <c r="K1722" s="14" t="s">
        <v>580</v>
      </c>
      <c r="L1722" s="14" t="s">
        <v>174</v>
      </c>
      <c r="M1722" s="14" t="s">
        <v>175</v>
      </c>
      <c r="N1722" s="14" t="s">
        <v>176</v>
      </c>
      <c r="O1722" s="15">
        <v>41974</v>
      </c>
      <c r="P1722" s="13">
        <v>201412</v>
      </c>
      <c r="Q1722" s="13">
        <v>-1</v>
      </c>
      <c r="R1722" s="16">
        <v>-53396.01</v>
      </c>
    </row>
    <row r="1723" spans="1:18" x14ac:dyDescent="0.25">
      <c r="A1723" s="13">
        <v>674119613</v>
      </c>
      <c r="B1723" s="14" t="s">
        <v>79</v>
      </c>
      <c r="C1723" s="14" t="s">
        <v>168</v>
      </c>
      <c r="D1723" s="14" t="s">
        <v>169</v>
      </c>
      <c r="E1723" s="14" t="s">
        <v>170</v>
      </c>
      <c r="F1723" s="14" t="s">
        <v>656</v>
      </c>
      <c r="G1723" s="15">
        <v>41030</v>
      </c>
      <c r="H1723" s="15">
        <v>41030</v>
      </c>
      <c r="I1723" s="14" t="s">
        <v>111</v>
      </c>
      <c r="J1723" s="14" t="s">
        <v>182</v>
      </c>
      <c r="K1723" s="14" t="s">
        <v>580</v>
      </c>
      <c r="L1723" s="14" t="s">
        <v>174</v>
      </c>
      <c r="M1723" s="14" t="s">
        <v>175</v>
      </c>
      <c r="N1723" s="14" t="s">
        <v>176</v>
      </c>
      <c r="O1723" s="15">
        <v>41974</v>
      </c>
      <c r="P1723" s="13">
        <v>201412</v>
      </c>
      <c r="Q1723" s="13">
        <v>-1</v>
      </c>
      <c r="R1723" s="16">
        <v>-54915.35</v>
      </c>
    </row>
    <row r="1724" spans="1:18" x14ac:dyDescent="0.25">
      <c r="A1724" s="13">
        <v>674119618</v>
      </c>
      <c r="B1724" s="14" t="s">
        <v>79</v>
      </c>
      <c r="C1724" s="14" t="s">
        <v>168</v>
      </c>
      <c r="D1724" s="14" t="s">
        <v>169</v>
      </c>
      <c r="E1724" s="14" t="s">
        <v>170</v>
      </c>
      <c r="F1724" s="14" t="s">
        <v>656</v>
      </c>
      <c r="G1724" s="15">
        <v>41000</v>
      </c>
      <c r="H1724" s="15">
        <v>41487</v>
      </c>
      <c r="I1724" s="14" t="s">
        <v>116</v>
      </c>
      <c r="J1724" s="14" t="s">
        <v>481</v>
      </c>
      <c r="K1724" s="14" t="s">
        <v>663</v>
      </c>
      <c r="L1724" s="14" t="s">
        <v>174</v>
      </c>
      <c r="M1724" s="14" t="s">
        <v>175</v>
      </c>
      <c r="N1724" s="14" t="s">
        <v>176</v>
      </c>
      <c r="O1724" s="15">
        <v>41974</v>
      </c>
      <c r="P1724" s="13">
        <v>201412</v>
      </c>
      <c r="Q1724" s="13">
        <v>-1</v>
      </c>
      <c r="R1724" s="16">
        <v>-193.54</v>
      </c>
    </row>
    <row r="1725" spans="1:18" x14ac:dyDescent="0.25">
      <c r="A1725" s="13">
        <v>674119623</v>
      </c>
      <c r="B1725" s="14" t="s">
        <v>79</v>
      </c>
      <c r="C1725" s="14" t="s">
        <v>426</v>
      </c>
      <c r="D1725" s="14" t="s">
        <v>169</v>
      </c>
      <c r="E1725" s="14" t="s">
        <v>170</v>
      </c>
      <c r="F1725" s="14" t="s">
        <v>656</v>
      </c>
      <c r="G1725" s="15">
        <v>41183</v>
      </c>
      <c r="H1725" s="15">
        <v>41183</v>
      </c>
      <c r="I1725" s="14" t="s">
        <v>116</v>
      </c>
      <c r="J1725" s="14" t="s">
        <v>481</v>
      </c>
      <c r="K1725" s="14" t="s">
        <v>663</v>
      </c>
      <c r="L1725" s="14" t="s">
        <v>174</v>
      </c>
      <c r="M1725" s="14" t="s">
        <v>175</v>
      </c>
      <c r="N1725" s="14" t="s">
        <v>176</v>
      </c>
      <c r="O1725" s="15">
        <v>41974</v>
      </c>
      <c r="P1725" s="13">
        <v>201412</v>
      </c>
      <c r="Q1725" s="13">
        <v>-1</v>
      </c>
      <c r="R1725" s="16">
        <v>-2575.73</v>
      </c>
    </row>
    <row r="1726" spans="1:18" x14ac:dyDescent="0.25">
      <c r="A1726" s="13">
        <v>674119628</v>
      </c>
      <c r="B1726" s="14" t="s">
        <v>79</v>
      </c>
      <c r="C1726" s="14" t="s">
        <v>168</v>
      </c>
      <c r="D1726" s="14" t="s">
        <v>169</v>
      </c>
      <c r="E1726" s="14" t="s">
        <v>170</v>
      </c>
      <c r="F1726" s="14" t="s">
        <v>656</v>
      </c>
      <c r="G1726" s="15">
        <v>41214</v>
      </c>
      <c r="H1726" s="15">
        <v>40909</v>
      </c>
      <c r="I1726" s="14" t="s">
        <v>111</v>
      </c>
      <c r="J1726" s="14" t="s">
        <v>182</v>
      </c>
      <c r="K1726" s="14" t="s">
        <v>711</v>
      </c>
      <c r="L1726" s="14" t="s">
        <v>174</v>
      </c>
      <c r="M1726" s="14" t="s">
        <v>175</v>
      </c>
      <c r="N1726" s="14" t="s">
        <v>176</v>
      </c>
      <c r="O1726" s="15">
        <v>41974</v>
      </c>
      <c r="P1726" s="13">
        <v>201412</v>
      </c>
      <c r="Q1726" s="13">
        <v>-2</v>
      </c>
      <c r="R1726" s="16">
        <v>-11210.25</v>
      </c>
    </row>
    <row r="1727" spans="1:18" x14ac:dyDescent="0.25">
      <c r="A1727" s="13">
        <v>674119633</v>
      </c>
      <c r="B1727" s="14" t="s">
        <v>79</v>
      </c>
      <c r="C1727" s="14" t="s">
        <v>426</v>
      </c>
      <c r="D1727" s="14" t="s">
        <v>169</v>
      </c>
      <c r="E1727" s="14" t="s">
        <v>170</v>
      </c>
      <c r="F1727" s="14" t="s">
        <v>656</v>
      </c>
      <c r="G1727" s="15">
        <v>41214</v>
      </c>
      <c r="H1727" s="15">
        <v>40909</v>
      </c>
      <c r="I1727" s="14" t="s">
        <v>111</v>
      </c>
      <c r="J1727" s="14" t="s">
        <v>182</v>
      </c>
      <c r="K1727" s="14" t="s">
        <v>711</v>
      </c>
      <c r="L1727" s="14" t="s">
        <v>174</v>
      </c>
      <c r="M1727" s="14" t="s">
        <v>175</v>
      </c>
      <c r="N1727" s="14" t="s">
        <v>176</v>
      </c>
      <c r="O1727" s="15">
        <v>41974</v>
      </c>
      <c r="P1727" s="13">
        <v>201412</v>
      </c>
      <c r="Q1727" s="13">
        <v>0</v>
      </c>
      <c r="R1727" s="16">
        <v>-38621.81</v>
      </c>
    </row>
    <row r="1728" spans="1:18" x14ac:dyDescent="0.25">
      <c r="A1728" s="13">
        <v>674119640</v>
      </c>
      <c r="B1728" s="14" t="s">
        <v>32</v>
      </c>
      <c r="C1728" s="14" t="s">
        <v>180</v>
      </c>
      <c r="D1728" s="14" t="s">
        <v>169</v>
      </c>
      <c r="E1728" s="14" t="s">
        <v>170</v>
      </c>
      <c r="F1728" s="14" t="s">
        <v>656</v>
      </c>
      <c r="G1728" s="15">
        <v>41000</v>
      </c>
      <c r="H1728" s="15">
        <v>41000</v>
      </c>
      <c r="I1728" s="14" t="s">
        <v>50</v>
      </c>
      <c r="J1728" s="14" t="s">
        <v>182</v>
      </c>
      <c r="K1728" s="14" t="s">
        <v>337</v>
      </c>
      <c r="L1728" s="14" t="s">
        <v>174</v>
      </c>
      <c r="M1728" s="14" t="s">
        <v>175</v>
      </c>
      <c r="N1728" s="14" t="s">
        <v>176</v>
      </c>
      <c r="O1728" s="15">
        <v>41974</v>
      </c>
      <c r="P1728" s="13">
        <v>201412</v>
      </c>
      <c r="Q1728" s="13">
        <v>-1</v>
      </c>
      <c r="R1728" s="16">
        <v>-3964.59</v>
      </c>
    </row>
    <row r="1729" spans="1:18" x14ac:dyDescent="0.25">
      <c r="A1729" s="13">
        <v>674119647</v>
      </c>
      <c r="B1729" s="14" t="s">
        <v>79</v>
      </c>
      <c r="C1729" s="14" t="s">
        <v>426</v>
      </c>
      <c r="D1729" s="14" t="s">
        <v>169</v>
      </c>
      <c r="E1729" s="14" t="s">
        <v>170</v>
      </c>
      <c r="F1729" s="14" t="s">
        <v>656</v>
      </c>
      <c r="G1729" s="15">
        <v>41061</v>
      </c>
      <c r="H1729" s="15">
        <v>41061</v>
      </c>
      <c r="I1729" s="14" t="s">
        <v>111</v>
      </c>
      <c r="J1729" s="14" t="s">
        <v>182</v>
      </c>
      <c r="K1729" s="14" t="s">
        <v>337</v>
      </c>
      <c r="L1729" s="14" t="s">
        <v>174</v>
      </c>
      <c r="M1729" s="14" t="s">
        <v>175</v>
      </c>
      <c r="N1729" s="14" t="s">
        <v>176</v>
      </c>
      <c r="O1729" s="15">
        <v>41974</v>
      </c>
      <c r="P1729" s="13">
        <v>201412</v>
      </c>
      <c r="Q1729" s="13">
        <v>0</v>
      </c>
      <c r="R1729" s="16">
        <v>-17225.740000000002</v>
      </c>
    </row>
    <row r="1730" spans="1:18" x14ac:dyDescent="0.25">
      <c r="A1730" s="13">
        <v>674119654</v>
      </c>
      <c r="B1730" s="14" t="s">
        <v>32</v>
      </c>
      <c r="C1730" s="14" t="s">
        <v>180</v>
      </c>
      <c r="D1730" s="14" t="s">
        <v>169</v>
      </c>
      <c r="E1730" s="14" t="s">
        <v>170</v>
      </c>
      <c r="F1730" s="14" t="s">
        <v>656</v>
      </c>
      <c r="G1730" s="15">
        <v>41000</v>
      </c>
      <c r="H1730" s="15">
        <v>41000</v>
      </c>
      <c r="I1730" s="14" t="s">
        <v>50</v>
      </c>
      <c r="J1730" s="14" t="s">
        <v>182</v>
      </c>
      <c r="K1730" s="14" t="s">
        <v>335</v>
      </c>
      <c r="L1730" s="14" t="s">
        <v>174</v>
      </c>
      <c r="M1730" s="14" t="s">
        <v>175</v>
      </c>
      <c r="N1730" s="14" t="s">
        <v>176</v>
      </c>
      <c r="O1730" s="15">
        <v>41974</v>
      </c>
      <c r="P1730" s="13">
        <v>201412</v>
      </c>
      <c r="Q1730" s="13">
        <v>-1</v>
      </c>
      <c r="R1730" s="16">
        <v>-404.05</v>
      </c>
    </row>
    <row r="1731" spans="1:18" x14ac:dyDescent="0.25">
      <c r="A1731" s="13">
        <v>674119661</v>
      </c>
      <c r="B1731" s="14" t="s">
        <v>79</v>
      </c>
      <c r="C1731" s="14" t="s">
        <v>426</v>
      </c>
      <c r="D1731" s="14" t="s">
        <v>169</v>
      </c>
      <c r="E1731" s="14" t="s">
        <v>170</v>
      </c>
      <c r="F1731" s="14" t="s">
        <v>656</v>
      </c>
      <c r="G1731" s="15">
        <v>41091</v>
      </c>
      <c r="H1731" s="15">
        <v>41091</v>
      </c>
      <c r="I1731" s="14" t="s">
        <v>111</v>
      </c>
      <c r="J1731" s="14" t="s">
        <v>182</v>
      </c>
      <c r="K1731" s="14" t="s">
        <v>335</v>
      </c>
      <c r="L1731" s="14" t="s">
        <v>174</v>
      </c>
      <c r="M1731" s="14" t="s">
        <v>175</v>
      </c>
      <c r="N1731" s="14" t="s">
        <v>176</v>
      </c>
      <c r="O1731" s="15">
        <v>41974</v>
      </c>
      <c r="P1731" s="13">
        <v>201412</v>
      </c>
      <c r="Q1731" s="13">
        <v>-1</v>
      </c>
      <c r="R1731" s="16">
        <v>-2641.55</v>
      </c>
    </row>
    <row r="1732" spans="1:18" x14ac:dyDescent="0.25">
      <c r="A1732" s="13">
        <v>674119666</v>
      </c>
      <c r="B1732" s="14" t="s">
        <v>79</v>
      </c>
      <c r="C1732" s="14" t="s">
        <v>168</v>
      </c>
      <c r="D1732" s="14" t="s">
        <v>169</v>
      </c>
      <c r="E1732" s="14" t="s">
        <v>170</v>
      </c>
      <c r="F1732" s="14" t="s">
        <v>656</v>
      </c>
      <c r="G1732" s="15">
        <v>41000</v>
      </c>
      <c r="H1732" s="15">
        <v>41091</v>
      </c>
      <c r="I1732" s="14" t="s">
        <v>111</v>
      </c>
      <c r="J1732" s="14" t="s">
        <v>182</v>
      </c>
      <c r="K1732" s="14" t="s">
        <v>654</v>
      </c>
      <c r="L1732" s="14" t="s">
        <v>174</v>
      </c>
      <c r="M1732" s="14" t="s">
        <v>175</v>
      </c>
      <c r="N1732" s="14" t="s">
        <v>176</v>
      </c>
      <c r="O1732" s="15">
        <v>41974</v>
      </c>
      <c r="P1732" s="13">
        <v>201412</v>
      </c>
      <c r="Q1732" s="13">
        <v>-1</v>
      </c>
      <c r="R1732" s="16">
        <v>-2505.09</v>
      </c>
    </row>
    <row r="1733" spans="1:18" x14ac:dyDescent="0.25">
      <c r="A1733" s="13">
        <v>674119671</v>
      </c>
      <c r="B1733" s="14" t="s">
        <v>79</v>
      </c>
      <c r="C1733" s="14" t="s">
        <v>426</v>
      </c>
      <c r="D1733" s="14" t="s">
        <v>169</v>
      </c>
      <c r="E1733" s="14" t="s">
        <v>170</v>
      </c>
      <c r="F1733" s="14" t="s">
        <v>656</v>
      </c>
      <c r="G1733" s="15">
        <v>41091</v>
      </c>
      <c r="H1733" s="15">
        <v>41091</v>
      </c>
      <c r="I1733" s="14" t="s">
        <v>111</v>
      </c>
      <c r="J1733" s="14" t="s">
        <v>182</v>
      </c>
      <c r="K1733" s="14" t="s">
        <v>654</v>
      </c>
      <c r="L1733" s="14" t="s">
        <v>174</v>
      </c>
      <c r="M1733" s="14" t="s">
        <v>175</v>
      </c>
      <c r="N1733" s="14" t="s">
        <v>176</v>
      </c>
      <c r="O1733" s="15">
        <v>41974</v>
      </c>
      <c r="P1733" s="13">
        <v>201412</v>
      </c>
      <c r="Q1733" s="13">
        <v>-1</v>
      </c>
      <c r="R1733" s="16">
        <v>-7588.67</v>
      </c>
    </row>
    <row r="1734" spans="1:18" x14ac:dyDescent="0.25">
      <c r="A1734" s="13">
        <v>674119679</v>
      </c>
      <c r="B1734" s="14" t="s">
        <v>61</v>
      </c>
      <c r="C1734" s="14" t="s">
        <v>186</v>
      </c>
      <c r="D1734" s="14" t="s">
        <v>169</v>
      </c>
      <c r="E1734" s="14" t="s">
        <v>170</v>
      </c>
      <c r="F1734" s="14" t="s">
        <v>656</v>
      </c>
      <c r="G1734" s="15">
        <v>41000</v>
      </c>
      <c r="H1734" s="15">
        <v>41000</v>
      </c>
      <c r="I1734" s="14" t="s">
        <v>73</v>
      </c>
      <c r="J1734" s="14" t="s">
        <v>188</v>
      </c>
      <c r="K1734" s="14" t="s">
        <v>474</v>
      </c>
      <c r="L1734" s="14" t="s">
        <v>174</v>
      </c>
      <c r="M1734" s="14" t="s">
        <v>175</v>
      </c>
      <c r="N1734" s="14" t="s">
        <v>176</v>
      </c>
      <c r="O1734" s="15">
        <v>41974</v>
      </c>
      <c r="P1734" s="13">
        <v>201412</v>
      </c>
      <c r="Q1734" s="13">
        <v>-1</v>
      </c>
      <c r="R1734" s="16">
        <v>-132973.99</v>
      </c>
    </row>
    <row r="1735" spans="1:18" x14ac:dyDescent="0.25">
      <c r="A1735" s="13">
        <v>674119684</v>
      </c>
      <c r="B1735" s="14" t="s">
        <v>79</v>
      </c>
      <c r="C1735" s="14" t="s">
        <v>168</v>
      </c>
      <c r="D1735" s="14" t="s">
        <v>169</v>
      </c>
      <c r="E1735" s="14" t="s">
        <v>170</v>
      </c>
      <c r="F1735" s="14" t="s">
        <v>656</v>
      </c>
      <c r="G1735" s="15">
        <v>41000</v>
      </c>
      <c r="H1735" s="15">
        <v>41000</v>
      </c>
      <c r="I1735" s="14" t="s">
        <v>111</v>
      </c>
      <c r="J1735" s="14" t="s">
        <v>182</v>
      </c>
      <c r="K1735" s="14" t="s">
        <v>672</v>
      </c>
      <c r="L1735" s="14" t="s">
        <v>174</v>
      </c>
      <c r="M1735" s="14" t="s">
        <v>175</v>
      </c>
      <c r="N1735" s="14" t="s">
        <v>176</v>
      </c>
      <c r="O1735" s="15">
        <v>41974</v>
      </c>
      <c r="P1735" s="13">
        <v>201412</v>
      </c>
      <c r="Q1735" s="13">
        <v>-1</v>
      </c>
      <c r="R1735" s="16">
        <v>-3187.47</v>
      </c>
    </row>
    <row r="1736" spans="1:18" x14ac:dyDescent="0.25">
      <c r="A1736" s="13">
        <v>674119689</v>
      </c>
      <c r="B1736" s="14" t="s">
        <v>79</v>
      </c>
      <c r="C1736" s="14" t="s">
        <v>426</v>
      </c>
      <c r="D1736" s="14" t="s">
        <v>169</v>
      </c>
      <c r="E1736" s="14" t="s">
        <v>170</v>
      </c>
      <c r="F1736" s="14" t="s">
        <v>656</v>
      </c>
      <c r="G1736" s="15">
        <v>41091</v>
      </c>
      <c r="H1736" s="15">
        <v>41091</v>
      </c>
      <c r="I1736" s="14" t="s">
        <v>111</v>
      </c>
      <c r="J1736" s="14" t="s">
        <v>182</v>
      </c>
      <c r="K1736" s="14" t="s">
        <v>672</v>
      </c>
      <c r="L1736" s="14" t="s">
        <v>174</v>
      </c>
      <c r="M1736" s="14" t="s">
        <v>175</v>
      </c>
      <c r="N1736" s="14" t="s">
        <v>176</v>
      </c>
      <c r="O1736" s="15">
        <v>41974</v>
      </c>
      <c r="P1736" s="13">
        <v>201412</v>
      </c>
      <c r="Q1736" s="13">
        <v>-1</v>
      </c>
      <c r="R1736" s="16">
        <v>-20453.02</v>
      </c>
    </row>
    <row r="1737" spans="1:18" x14ac:dyDescent="0.25">
      <c r="A1737" s="13">
        <v>674119695</v>
      </c>
      <c r="B1737" s="14" t="s">
        <v>79</v>
      </c>
      <c r="C1737" s="14" t="s">
        <v>168</v>
      </c>
      <c r="D1737" s="14" t="s">
        <v>169</v>
      </c>
      <c r="E1737" s="14" t="s">
        <v>170</v>
      </c>
      <c r="F1737" s="14" t="s">
        <v>656</v>
      </c>
      <c r="G1737" s="15">
        <v>41091</v>
      </c>
      <c r="H1737" s="15">
        <v>41275</v>
      </c>
      <c r="I1737" s="14" t="s">
        <v>99</v>
      </c>
      <c r="J1737" s="14" t="s">
        <v>172</v>
      </c>
      <c r="K1737" s="14" t="s">
        <v>584</v>
      </c>
      <c r="L1737" s="14" t="s">
        <v>174</v>
      </c>
      <c r="M1737" s="14" t="s">
        <v>175</v>
      </c>
      <c r="N1737" s="14" t="s">
        <v>176</v>
      </c>
      <c r="O1737" s="15">
        <v>41974</v>
      </c>
      <c r="P1737" s="13">
        <v>201412</v>
      </c>
      <c r="Q1737" s="13">
        <v>-1</v>
      </c>
      <c r="R1737" s="16">
        <v>-8773.4500000000007</v>
      </c>
    </row>
    <row r="1738" spans="1:18" x14ac:dyDescent="0.25">
      <c r="A1738" s="13">
        <v>674119710</v>
      </c>
      <c r="B1738" s="14" t="s">
        <v>79</v>
      </c>
      <c r="C1738" s="14" t="s">
        <v>426</v>
      </c>
      <c r="D1738" s="14" t="s">
        <v>169</v>
      </c>
      <c r="E1738" s="14" t="s">
        <v>170</v>
      </c>
      <c r="F1738" s="14" t="s">
        <v>658</v>
      </c>
      <c r="G1738" s="15">
        <v>41365</v>
      </c>
      <c r="H1738" s="15">
        <v>41365</v>
      </c>
      <c r="I1738" s="14" t="s">
        <v>111</v>
      </c>
      <c r="J1738" s="14" t="s">
        <v>182</v>
      </c>
      <c r="K1738" s="14" t="s">
        <v>630</v>
      </c>
      <c r="L1738" s="14" t="s">
        <v>174</v>
      </c>
      <c r="M1738" s="14" t="s">
        <v>175</v>
      </c>
      <c r="N1738" s="14" t="s">
        <v>176</v>
      </c>
      <c r="O1738" s="15">
        <v>41974</v>
      </c>
      <c r="P1738" s="13">
        <v>201412</v>
      </c>
      <c r="Q1738" s="13">
        <v>-1</v>
      </c>
      <c r="R1738" s="16">
        <v>-166849.39000000001</v>
      </c>
    </row>
    <row r="1739" spans="1:18" x14ac:dyDescent="0.25">
      <c r="A1739" s="13">
        <v>674119716</v>
      </c>
      <c r="B1739" s="14" t="s">
        <v>32</v>
      </c>
      <c r="C1739" s="14" t="s">
        <v>180</v>
      </c>
      <c r="D1739" s="14" t="s">
        <v>169</v>
      </c>
      <c r="E1739" s="14" t="s">
        <v>170</v>
      </c>
      <c r="F1739" s="14" t="s">
        <v>658</v>
      </c>
      <c r="G1739" s="15">
        <v>41365</v>
      </c>
      <c r="H1739" s="15">
        <v>41275</v>
      </c>
      <c r="I1739" s="14" t="s">
        <v>50</v>
      </c>
      <c r="J1739" s="14" t="s">
        <v>182</v>
      </c>
      <c r="K1739" s="14" t="s">
        <v>452</v>
      </c>
      <c r="L1739" s="14" t="s">
        <v>174</v>
      </c>
      <c r="M1739" s="14" t="s">
        <v>175</v>
      </c>
      <c r="N1739" s="14" t="s">
        <v>176</v>
      </c>
      <c r="O1739" s="15">
        <v>41974</v>
      </c>
      <c r="P1739" s="13">
        <v>201412</v>
      </c>
      <c r="Q1739" s="13">
        <v>-1</v>
      </c>
      <c r="R1739" s="16">
        <v>-567152.99</v>
      </c>
    </row>
    <row r="1740" spans="1:18" x14ac:dyDescent="0.25">
      <c r="A1740" s="13">
        <v>674119723</v>
      </c>
      <c r="B1740" s="14" t="s">
        <v>79</v>
      </c>
      <c r="C1740" s="14" t="s">
        <v>168</v>
      </c>
      <c r="D1740" s="14" t="s">
        <v>169</v>
      </c>
      <c r="E1740" s="14" t="s">
        <v>170</v>
      </c>
      <c r="F1740" s="14" t="s">
        <v>658</v>
      </c>
      <c r="G1740" s="15">
        <v>41275</v>
      </c>
      <c r="H1740" s="15">
        <v>41275</v>
      </c>
      <c r="I1740" s="14" t="s">
        <v>99</v>
      </c>
      <c r="J1740" s="14" t="s">
        <v>172</v>
      </c>
      <c r="K1740" s="14" t="s">
        <v>214</v>
      </c>
      <c r="L1740" s="14" t="s">
        <v>174</v>
      </c>
      <c r="M1740" s="14" t="s">
        <v>175</v>
      </c>
      <c r="N1740" s="14" t="s">
        <v>176</v>
      </c>
      <c r="O1740" s="15">
        <v>41974</v>
      </c>
      <c r="P1740" s="13">
        <v>201412</v>
      </c>
      <c r="Q1740" s="13">
        <v>0</v>
      </c>
      <c r="R1740" s="16">
        <v>-337588.32</v>
      </c>
    </row>
    <row r="1741" spans="1:18" x14ac:dyDescent="0.25">
      <c r="A1741" s="13">
        <v>674119732</v>
      </c>
      <c r="B1741" s="14" t="s">
        <v>32</v>
      </c>
      <c r="C1741" s="14" t="s">
        <v>180</v>
      </c>
      <c r="D1741" s="14" t="s">
        <v>169</v>
      </c>
      <c r="E1741" s="14" t="s">
        <v>170</v>
      </c>
      <c r="F1741" s="14" t="s">
        <v>658</v>
      </c>
      <c r="G1741" s="15">
        <v>41365</v>
      </c>
      <c r="H1741" s="15">
        <v>41275</v>
      </c>
      <c r="I1741" s="14" t="s">
        <v>57</v>
      </c>
      <c r="J1741" s="14" t="s">
        <v>481</v>
      </c>
      <c r="K1741" s="14" t="s">
        <v>501</v>
      </c>
      <c r="L1741" s="14" t="s">
        <v>174</v>
      </c>
      <c r="M1741" s="14" t="s">
        <v>175</v>
      </c>
      <c r="N1741" s="14" t="s">
        <v>176</v>
      </c>
      <c r="O1741" s="15">
        <v>41974</v>
      </c>
      <c r="P1741" s="13">
        <v>201412</v>
      </c>
      <c r="Q1741" s="13">
        <v>0</v>
      </c>
      <c r="R1741" s="16">
        <v>-621228.4</v>
      </c>
    </row>
    <row r="1742" spans="1:18" x14ac:dyDescent="0.25">
      <c r="A1742" s="13">
        <v>674119739</v>
      </c>
      <c r="B1742" s="14" t="s">
        <v>61</v>
      </c>
      <c r="C1742" s="14" t="s">
        <v>186</v>
      </c>
      <c r="D1742" s="14" t="s">
        <v>169</v>
      </c>
      <c r="E1742" s="14" t="s">
        <v>170</v>
      </c>
      <c r="F1742" s="14" t="s">
        <v>658</v>
      </c>
      <c r="G1742" s="15">
        <v>41579</v>
      </c>
      <c r="H1742" s="15">
        <v>41275</v>
      </c>
      <c r="I1742" s="14" t="s">
        <v>75</v>
      </c>
      <c r="J1742" s="14" t="s">
        <v>481</v>
      </c>
      <c r="K1742" s="14" t="s">
        <v>501</v>
      </c>
      <c r="L1742" s="14" t="s">
        <v>174</v>
      </c>
      <c r="M1742" s="14" t="s">
        <v>175</v>
      </c>
      <c r="N1742" s="14" t="s">
        <v>176</v>
      </c>
      <c r="O1742" s="15">
        <v>41974</v>
      </c>
      <c r="P1742" s="13">
        <v>201412</v>
      </c>
      <c r="Q1742" s="13">
        <v>0</v>
      </c>
      <c r="R1742" s="16">
        <v>-578818.25</v>
      </c>
    </row>
    <row r="1743" spans="1:18" x14ac:dyDescent="0.25">
      <c r="A1743" s="13">
        <v>674119747</v>
      </c>
      <c r="B1743" s="14" t="s">
        <v>32</v>
      </c>
      <c r="C1743" s="14" t="s">
        <v>180</v>
      </c>
      <c r="D1743" s="14" t="s">
        <v>169</v>
      </c>
      <c r="E1743" s="14" t="s">
        <v>170</v>
      </c>
      <c r="F1743" s="14" t="s">
        <v>658</v>
      </c>
      <c r="G1743" s="15">
        <v>41365</v>
      </c>
      <c r="H1743" s="15">
        <v>41365</v>
      </c>
      <c r="I1743" s="14" t="s">
        <v>50</v>
      </c>
      <c r="J1743" s="14" t="s">
        <v>182</v>
      </c>
      <c r="K1743" s="14" t="s">
        <v>664</v>
      </c>
      <c r="L1743" s="14" t="s">
        <v>174</v>
      </c>
      <c r="M1743" s="14" t="s">
        <v>175</v>
      </c>
      <c r="N1743" s="14" t="s">
        <v>176</v>
      </c>
      <c r="O1743" s="15">
        <v>41974</v>
      </c>
      <c r="P1743" s="13">
        <v>201412</v>
      </c>
      <c r="Q1743" s="13">
        <v>-1</v>
      </c>
      <c r="R1743" s="16">
        <v>-27821.83</v>
      </c>
    </row>
    <row r="1744" spans="1:18" x14ac:dyDescent="0.25">
      <c r="A1744" s="13">
        <v>674119755</v>
      </c>
      <c r="B1744" s="14" t="s">
        <v>32</v>
      </c>
      <c r="C1744" s="14" t="s">
        <v>180</v>
      </c>
      <c r="D1744" s="14" t="s">
        <v>169</v>
      </c>
      <c r="E1744" s="14" t="s">
        <v>170</v>
      </c>
      <c r="F1744" s="14" t="s">
        <v>658</v>
      </c>
      <c r="G1744" s="15">
        <v>41365</v>
      </c>
      <c r="H1744" s="15">
        <v>41365</v>
      </c>
      <c r="I1744" s="14" t="s">
        <v>50</v>
      </c>
      <c r="J1744" s="14" t="s">
        <v>182</v>
      </c>
      <c r="K1744" s="14" t="s">
        <v>592</v>
      </c>
      <c r="L1744" s="14" t="s">
        <v>174</v>
      </c>
      <c r="M1744" s="14" t="s">
        <v>175</v>
      </c>
      <c r="N1744" s="14" t="s">
        <v>176</v>
      </c>
      <c r="O1744" s="15">
        <v>41974</v>
      </c>
      <c r="P1744" s="13">
        <v>201412</v>
      </c>
      <c r="Q1744" s="13">
        <v>-1</v>
      </c>
      <c r="R1744" s="16">
        <v>-5352.41</v>
      </c>
    </row>
    <row r="1745" spans="1:18" x14ac:dyDescent="0.25">
      <c r="A1745" s="13">
        <v>674119759</v>
      </c>
      <c r="B1745" s="14" t="s">
        <v>32</v>
      </c>
      <c r="C1745" s="14" t="s">
        <v>180</v>
      </c>
      <c r="D1745" s="14" t="s">
        <v>169</v>
      </c>
      <c r="E1745" s="14" t="s">
        <v>170</v>
      </c>
      <c r="F1745" s="14" t="s">
        <v>658</v>
      </c>
      <c r="G1745" s="15">
        <v>41365</v>
      </c>
      <c r="H1745" s="15">
        <v>41365</v>
      </c>
      <c r="I1745" s="14" t="s">
        <v>50</v>
      </c>
      <c r="J1745" s="14" t="s">
        <v>182</v>
      </c>
      <c r="K1745" s="14" t="s">
        <v>592</v>
      </c>
      <c r="L1745" s="14" t="s">
        <v>174</v>
      </c>
      <c r="M1745" s="14" t="s">
        <v>175</v>
      </c>
      <c r="N1745" s="14" t="s">
        <v>176</v>
      </c>
      <c r="O1745" s="15">
        <v>41974</v>
      </c>
      <c r="P1745" s="13">
        <v>201412</v>
      </c>
      <c r="Q1745" s="13">
        <v>-1</v>
      </c>
      <c r="R1745" s="16">
        <v>-22469.42</v>
      </c>
    </row>
    <row r="1746" spans="1:18" x14ac:dyDescent="0.25">
      <c r="A1746" s="13">
        <v>674119762</v>
      </c>
      <c r="B1746" s="14" t="s">
        <v>32</v>
      </c>
      <c r="C1746" s="14" t="s">
        <v>180</v>
      </c>
      <c r="D1746" s="14" t="s">
        <v>169</v>
      </c>
      <c r="E1746" s="14" t="s">
        <v>170</v>
      </c>
      <c r="F1746" s="14" t="s">
        <v>658</v>
      </c>
      <c r="G1746" s="15">
        <v>41365</v>
      </c>
      <c r="H1746" s="15">
        <v>41365</v>
      </c>
      <c r="I1746" s="14" t="s">
        <v>50</v>
      </c>
      <c r="J1746" s="14" t="s">
        <v>182</v>
      </c>
      <c r="K1746" s="14" t="s">
        <v>645</v>
      </c>
      <c r="L1746" s="14" t="s">
        <v>174</v>
      </c>
      <c r="M1746" s="14" t="s">
        <v>175</v>
      </c>
      <c r="N1746" s="14" t="s">
        <v>176</v>
      </c>
      <c r="O1746" s="15">
        <v>41974</v>
      </c>
      <c r="P1746" s="13">
        <v>201412</v>
      </c>
      <c r="Q1746" s="13">
        <v>-1</v>
      </c>
      <c r="R1746" s="16">
        <v>-27821.83</v>
      </c>
    </row>
    <row r="1747" spans="1:18" x14ac:dyDescent="0.25">
      <c r="A1747" s="13">
        <v>674119765</v>
      </c>
      <c r="B1747" s="14" t="s">
        <v>32</v>
      </c>
      <c r="C1747" s="14" t="s">
        <v>180</v>
      </c>
      <c r="D1747" s="14" t="s">
        <v>169</v>
      </c>
      <c r="E1747" s="14" t="s">
        <v>170</v>
      </c>
      <c r="F1747" s="14" t="s">
        <v>658</v>
      </c>
      <c r="G1747" s="15">
        <v>41365</v>
      </c>
      <c r="H1747" s="15">
        <v>41365</v>
      </c>
      <c r="I1747" s="14" t="s">
        <v>50</v>
      </c>
      <c r="J1747" s="14" t="s">
        <v>182</v>
      </c>
      <c r="K1747" s="14" t="s">
        <v>574</v>
      </c>
      <c r="L1747" s="14" t="s">
        <v>174</v>
      </c>
      <c r="M1747" s="14" t="s">
        <v>175</v>
      </c>
      <c r="N1747" s="14" t="s">
        <v>176</v>
      </c>
      <c r="O1747" s="15">
        <v>41974</v>
      </c>
      <c r="P1747" s="13">
        <v>201412</v>
      </c>
      <c r="Q1747" s="13">
        <v>-1</v>
      </c>
      <c r="R1747" s="16">
        <v>-28713.55</v>
      </c>
    </row>
    <row r="1748" spans="1:18" x14ac:dyDescent="0.25">
      <c r="A1748" s="13">
        <v>674119768</v>
      </c>
      <c r="B1748" s="14" t="s">
        <v>32</v>
      </c>
      <c r="C1748" s="14" t="s">
        <v>180</v>
      </c>
      <c r="D1748" s="14" t="s">
        <v>169</v>
      </c>
      <c r="E1748" s="14" t="s">
        <v>170</v>
      </c>
      <c r="F1748" s="14" t="s">
        <v>658</v>
      </c>
      <c r="G1748" s="15">
        <v>41365</v>
      </c>
      <c r="H1748" s="15">
        <v>41365</v>
      </c>
      <c r="I1748" s="14" t="s">
        <v>50</v>
      </c>
      <c r="J1748" s="14" t="s">
        <v>182</v>
      </c>
      <c r="K1748" s="14" t="s">
        <v>574</v>
      </c>
      <c r="L1748" s="14" t="s">
        <v>174</v>
      </c>
      <c r="M1748" s="14" t="s">
        <v>175</v>
      </c>
      <c r="N1748" s="14" t="s">
        <v>176</v>
      </c>
      <c r="O1748" s="15">
        <v>41974</v>
      </c>
      <c r="P1748" s="13">
        <v>201412</v>
      </c>
      <c r="Q1748" s="13">
        <v>-1</v>
      </c>
      <c r="R1748" s="16">
        <v>-28713.55</v>
      </c>
    </row>
    <row r="1749" spans="1:18" x14ac:dyDescent="0.25">
      <c r="A1749" s="13">
        <v>674119771</v>
      </c>
      <c r="B1749" s="14" t="s">
        <v>32</v>
      </c>
      <c r="C1749" s="14" t="s">
        <v>180</v>
      </c>
      <c r="D1749" s="14" t="s">
        <v>169</v>
      </c>
      <c r="E1749" s="14" t="s">
        <v>170</v>
      </c>
      <c r="F1749" s="14" t="s">
        <v>658</v>
      </c>
      <c r="G1749" s="15">
        <v>41365</v>
      </c>
      <c r="H1749" s="15">
        <v>41365</v>
      </c>
      <c r="I1749" s="14" t="s">
        <v>50</v>
      </c>
      <c r="J1749" s="14" t="s">
        <v>182</v>
      </c>
      <c r="K1749" s="14" t="s">
        <v>574</v>
      </c>
      <c r="L1749" s="14" t="s">
        <v>174</v>
      </c>
      <c r="M1749" s="14" t="s">
        <v>175</v>
      </c>
      <c r="N1749" s="14" t="s">
        <v>176</v>
      </c>
      <c r="O1749" s="15">
        <v>41974</v>
      </c>
      <c r="P1749" s="13">
        <v>201412</v>
      </c>
      <c r="Q1749" s="13">
        <v>-1</v>
      </c>
      <c r="R1749" s="16">
        <v>-28713.55</v>
      </c>
    </row>
    <row r="1750" spans="1:18" x14ac:dyDescent="0.25">
      <c r="A1750" s="13">
        <v>674119774</v>
      </c>
      <c r="B1750" s="14" t="s">
        <v>32</v>
      </c>
      <c r="C1750" s="14" t="s">
        <v>180</v>
      </c>
      <c r="D1750" s="14" t="s">
        <v>169</v>
      </c>
      <c r="E1750" s="14" t="s">
        <v>170</v>
      </c>
      <c r="F1750" s="14" t="s">
        <v>658</v>
      </c>
      <c r="G1750" s="15">
        <v>41365</v>
      </c>
      <c r="H1750" s="15">
        <v>41365</v>
      </c>
      <c r="I1750" s="14" t="s">
        <v>50</v>
      </c>
      <c r="J1750" s="14" t="s">
        <v>182</v>
      </c>
      <c r="K1750" s="14" t="s">
        <v>574</v>
      </c>
      <c r="L1750" s="14" t="s">
        <v>174</v>
      </c>
      <c r="M1750" s="14" t="s">
        <v>175</v>
      </c>
      <c r="N1750" s="14" t="s">
        <v>176</v>
      </c>
      <c r="O1750" s="15">
        <v>41974</v>
      </c>
      <c r="P1750" s="13">
        <v>201412</v>
      </c>
      <c r="Q1750" s="13">
        <v>-1</v>
      </c>
      <c r="R1750" s="16">
        <v>-28713.55</v>
      </c>
    </row>
    <row r="1751" spans="1:18" x14ac:dyDescent="0.25">
      <c r="A1751" s="13">
        <v>674119777</v>
      </c>
      <c r="B1751" s="14" t="s">
        <v>32</v>
      </c>
      <c r="C1751" s="14" t="s">
        <v>180</v>
      </c>
      <c r="D1751" s="14" t="s">
        <v>169</v>
      </c>
      <c r="E1751" s="14" t="s">
        <v>170</v>
      </c>
      <c r="F1751" s="14" t="s">
        <v>658</v>
      </c>
      <c r="G1751" s="15">
        <v>41365</v>
      </c>
      <c r="H1751" s="15">
        <v>41365</v>
      </c>
      <c r="I1751" s="14" t="s">
        <v>50</v>
      </c>
      <c r="J1751" s="14" t="s">
        <v>182</v>
      </c>
      <c r="K1751" s="14" t="s">
        <v>570</v>
      </c>
      <c r="L1751" s="14" t="s">
        <v>174</v>
      </c>
      <c r="M1751" s="14" t="s">
        <v>175</v>
      </c>
      <c r="N1751" s="14" t="s">
        <v>176</v>
      </c>
      <c r="O1751" s="15">
        <v>41974</v>
      </c>
      <c r="P1751" s="13">
        <v>201412</v>
      </c>
      <c r="Q1751" s="13">
        <v>-1</v>
      </c>
      <c r="R1751" s="16">
        <v>-28713.55</v>
      </c>
    </row>
    <row r="1752" spans="1:18" x14ac:dyDescent="0.25">
      <c r="A1752" s="13">
        <v>674119780</v>
      </c>
      <c r="B1752" s="14" t="s">
        <v>32</v>
      </c>
      <c r="C1752" s="14" t="s">
        <v>180</v>
      </c>
      <c r="D1752" s="14" t="s">
        <v>169</v>
      </c>
      <c r="E1752" s="14" t="s">
        <v>170</v>
      </c>
      <c r="F1752" s="14" t="s">
        <v>658</v>
      </c>
      <c r="G1752" s="15">
        <v>41365</v>
      </c>
      <c r="H1752" s="15">
        <v>41365</v>
      </c>
      <c r="I1752" s="14" t="s">
        <v>50</v>
      </c>
      <c r="J1752" s="14" t="s">
        <v>182</v>
      </c>
      <c r="K1752" s="14" t="s">
        <v>570</v>
      </c>
      <c r="L1752" s="14" t="s">
        <v>174</v>
      </c>
      <c r="M1752" s="14" t="s">
        <v>175</v>
      </c>
      <c r="N1752" s="14" t="s">
        <v>176</v>
      </c>
      <c r="O1752" s="15">
        <v>41974</v>
      </c>
      <c r="P1752" s="13">
        <v>201412</v>
      </c>
      <c r="Q1752" s="13">
        <v>-1</v>
      </c>
      <c r="R1752" s="16">
        <v>-28713.55</v>
      </c>
    </row>
    <row r="1753" spans="1:18" x14ac:dyDescent="0.25">
      <c r="A1753" s="13">
        <v>674119783</v>
      </c>
      <c r="B1753" s="14" t="s">
        <v>32</v>
      </c>
      <c r="C1753" s="14" t="s">
        <v>180</v>
      </c>
      <c r="D1753" s="14" t="s">
        <v>169</v>
      </c>
      <c r="E1753" s="14" t="s">
        <v>170</v>
      </c>
      <c r="F1753" s="14" t="s">
        <v>658</v>
      </c>
      <c r="G1753" s="15">
        <v>41365</v>
      </c>
      <c r="H1753" s="15">
        <v>41365</v>
      </c>
      <c r="I1753" s="14" t="s">
        <v>50</v>
      </c>
      <c r="J1753" s="14" t="s">
        <v>182</v>
      </c>
      <c r="K1753" s="14" t="s">
        <v>570</v>
      </c>
      <c r="L1753" s="14" t="s">
        <v>174</v>
      </c>
      <c r="M1753" s="14" t="s">
        <v>175</v>
      </c>
      <c r="N1753" s="14" t="s">
        <v>176</v>
      </c>
      <c r="O1753" s="15">
        <v>41974</v>
      </c>
      <c r="P1753" s="13">
        <v>201412</v>
      </c>
      <c r="Q1753" s="13">
        <v>-1</v>
      </c>
      <c r="R1753" s="16">
        <v>-28713.55</v>
      </c>
    </row>
    <row r="1754" spans="1:18" x14ac:dyDescent="0.25">
      <c r="A1754" s="13">
        <v>674119786</v>
      </c>
      <c r="B1754" s="14" t="s">
        <v>32</v>
      </c>
      <c r="C1754" s="14" t="s">
        <v>180</v>
      </c>
      <c r="D1754" s="14" t="s">
        <v>169</v>
      </c>
      <c r="E1754" s="14" t="s">
        <v>170</v>
      </c>
      <c r="F1754" s="14" t="s">
        <v>658</v>
      </c>
      <c r="G1754" s="15">
        <v>41365</v>
      </c>
      <c r="H1754" s="15">
        <v>41365</v>
      </c>
      <c r="I1754" s="14" t="s">
        <v>50</v>
      </c>
      <c r="J1754" s="14" t="s">
        <v>182</v>
      </c>
      <c r="K1754" s="14" t="s">
        <v>570</v>
      </c>
      <c r="L1754" s="14" t="s">
        <v>174</v>
      </c>
      <c r="M1754" s="14" t="s">
        <v>175</v>
      </c>
      <c r="N1754" s="14" t="s">
        <v>176</v>
      </c>
      <c r="O1754" s="15">
        <v>41974</v>
      </c>
      <c r="P1754" s="13">
        <v>201412</v>
      </c>
      <c r="Q1754" s="13">
        <v>-1</v>
      </c>
      <c r="R1754" s="16">
        <v>-28713.55</v>
      </c>
    </row>
    <row r="1755" spans="1:18" x14ac:dyDescent="0.25">
      <c r="A1755" s="13">
        <v>674119789</v>
      </c>
      <c r="B1755" s="14" t="s">
        <v>32</v>
      </c>
      <c r="C1755" s="14" t="s">
        <v>180</v>
      </c>
      <c r="D1755" s="14" t="s">
        <v>169</v>
      </c>
      <c r="E1755" s="14" t="s">
        <v>170</v>
      </c>
      <c r="F1755" s="14" t="s">
        <v>658</v>
      </c>
      <c r="G1755" s="15">
        <v>41365</v>
      </c>
      <c r="H1755" s="15">
        <v>41365</v>
      </c>
      <c r="I1755" s="14" t="s">
        <v>50</v>
      </c>
      <c r="J1755" s="14" t="s">
        <v>182</v>
      </c>
      <c r="K1755" s="14" t="s">
        <v>623</v>
      </c>
      <c r="L1755" s="14" t="s">
        <v>174</v>
      </c>
      <c r="M1755" s="14" t="s">
        <v>175</v>
      </c>
      <c r="N1755" s="14" t="s">
        <v>176</v>
      </c>
      <c r="O1755" s="15">
        <v>41974</v>
      </c>
      <c r="P1755" s="13">
        <v>201412</v>
      </c>
      <c r="Q1755" s="13">
        <v>-1</v>
      </c>
      <c r="R1755" s="16">
        <v>-14800.94</v>
      </c>
    </row>
    <row r="1756" spans="1:18" x14ac:dyDescent="0.25">
      <c r="A1756" s="13">
        <v>674119792</v>
      </c>
      <c r="B1756" s="14" t="s">
        <v>32</v>
      </c>
      <c r="C1756" s="14" t="s">
        <v>180</v>
      </c>
      <c r="D1756" s="14" t="s">
        <v>169</v>
      </c>
      <c r="E1756" s="14" t="s">
        <v>170</v>
      </c>
      <c r="F1756" s="14" t="s">
        <v>658</v>
      </c>
      <c r="G1756" s="15">
        <v>41365</v>
      </c>
      <c r="H1756" s="15">
        <v>41365</v>
      </c>
      <c r="I1756" s="14" t="s">
        <v>50</v>
      </c>
      <c r="J1756" s="14" t="s">
        <v>182</v>
      </c>
      <c r="K1756" s="14" t="s">
        <v>623</v>
      </c>
      <c r="L1756" s="14" t="s">
        <v>174</v>
      </c>
      <c r="M1756" s="14" t="s">
        <v>175</v>
      </c>
      <c r="N1756" s="14" t="s">
        <v>176</v>
      </c>
      <c r="O1756" s="15">
        <v>41974</v>
      </c>
      <c r="P1756" s="13">
        <v>201412</v>
      </c>
      <c r="Q1756" s="13">
        <v>-1</v>
      </c>
      <c r="R1756" s="16">
        <v>-21313.08</v>
      </c>
    </row>
    <row r="1757" spans="1:18" x14ac:dyDescent="0.25">
      <c r="A1757" s="13">
        <v>674119795</v>
      </c>
      <c r="B1757" s="14" t="s">
        <v>32</v>
      </c>
      <c r="C1757" s="14" t="s">
        <v>180</v>
      </c>
      <c r="D1757" s="14" t="s">
        <v>169</v>
      </c>
      <c r="E1757" s="14" t="s">
        <v>170</v>
      </c>
      <c r="F1757" s="14" t="s">
        <v>658</v>
      </c>
      <c r="G1757" s="15">
        <v>41365</v>
      </c>
      <c r="H1757" s="15">
        <v>41365</v>
      </c>
      <c r="I1757" s="14" t="s">
        <v>50</v>
      </c>
      <c r="J1757" s="14" t="s">
        <v>182</v>
      </c>
      <c r="K1757" s="14" t="s">
        <v>623</v>
      </c>
      <c r="L1757" s="14" t="s">
        <v>174</v>
      </c>
      <c r="M1757" s="14" t="s">
        <v>175</v>
      </c>
      <c r="N1757" s="14" t="s">
        <v>176</v>
      </c>
      <c r="O1757" s="15">
        <v>41974</v>
      </c>
      <c r="P1757" s="13">
        <v>201412</v>
      </c>
      <c r="Q1757" s="13">
        <v>-1</v>
      </c>
      <c r="R1757" s="16">
        <v>-21313.08</v>
      </c>
    </row>
    <row r="1758" spans="1:18" x14ac:dyDescent="0.25">
      <c r="A1758" s="13">
        <v>674119798</v>
      </c>
      <c r="B1758" s="14" t="s">
        <v>32</v>
      </c>
      <c r="C1758" s="14" t="s">
        <v>180</v>
      </c>
      <c r="D1758" s="14" t="s">
        <v>169</v>
      </c>
      <c r="E1758" s="14" t="s">
        <v>170</v>
      </c>
      <c r="F1758" s="14" t="s">
        <v>658</v>
      </c>
      <c r="G1758" s="15">
        <v>41365</v>
      </c>
      <c r="H1758" s="15">
        <v>41365</v>
      </c>
      <c r="I1758" s="14" t="s">
        <v>50</v>
      </c>
      <c r="J1758" s="14" t="s">
        <v>182</v>
      </c>
      <c r="K1758" s="14" t="s">
        <v>647</v>
      </c>
      <c r="L1758" s="14" t="s">
        <v>174</v>
      </c>
      <c r="M1758" s="14" t="s">
        <v>175</v>
      </c>
      <c r="N1758" s="14" t="s">
        <v>176</v>
      </c>
      <c r="O1758" s="15">
        <v>41974</v>
      </c>
      <c r="P1758" s="13">
        <v>201412</v>
      </c>
      <c r="Q1758" s="13">
        <v>-1</v>
      </c>
      <c r="R1758" s="16">
        <v>-27821.83</v>
      </c>
    </row>
    <row r="1759" spans="1:18" x14ac:dyDescent="0.25">
      <c r="A1759" s="13">
        <v>674119801</v>
      </c>
      <c r="B1759" s="14" t="s">
        <v>32</v>
      </c>
      <c r="C1759" s="14" t="s">
        <v>180</v>
      </c>
      <c r="D1759" s="14" t="s">
        <v>169</v>
      </c>
      <c r="E1759" s="14" t="s">
        <v>170</v>
      </c>
      <c r="F1759" s="14" t="s">
        <v>658</v>
      </c>
      <c r="G1759" s="15">
        <v>41365</v>
      </c>
      <c r="H1759" s="15">
        <v>41365</v>
      </c>
      <c r="I1759" s="14" t="s">
        <v>50</v>
      </c>
      <c r="J1759" s="14" t="s">
        <v>182</v>
      </c>
      <c r="K1759" s="14" t="s">
        <v>643</v>
      </c>
      <c r="L1759" s="14" t="s">
        <v>174</v>
      </c>
      <c r="M1759" s="14" t="s">
        <v>175</v>
      </c>
      <c r="N1759" s="14" t="s">
        <v>176</v>
      </c>
      <c r="O1759" s="15">
        <v>41974</v>
      </c>
      <c r="P1759" s="13">
        <v>201412</v>
      </c>
      <c r="Q1759" s="13">
        <v>-1</v>
      </c>
      <c r="R1759" s="16">
        <v>-27821.59</v>
      </c>
    </row>
    <row r="1760" spans="1:18" x14ac:dyDescent="0.25">
      <c r="A1760" s="13">
        <v>674119804</v>
      </c>
      <c r="B1760" s="14" t="s">
        <v>61</v>
      </c>
      <c r="C1760" s="14" t="s">
        <v>186</v>
      </c>
      <c r="D1760" s="14" t="s">
        <v>169</v>
      </c>
      <c r="E1760" s="14" t="s">
        <v>170</v>
      </c>
      <c r="F1760" s="14" t="s">
        <v>658</v>
      </c>
      <c r="G1760" s="15">
        <v>41334</v>
      </c>
      <c r="H1760" s="15">
        <v>41334</v>
      </c>
      <c r="I1760" s="14" t="s">
        <v>70</v>
      </c>
      <c r="J1760" s="14" t="s">
        <v>182</v>
      </c>
      <c r="K1760" s="14" t="s">
        <v>664</v>
      </c>
      <c r="L1760" s="14" t="s">
        <v>174</v>
      </c>
      <c r="M1760" s="14" t="s">
        <v>175</v>
      </c>
      <c r="N1760" s="14" t="s">
        <v>176</v>
      </c>
      <c r="O1760" s="15">
        <v>41974</v>
      </c>
      <c r="P1760" s="13">
        <v>201412</v>
      </c>
      <c r="Q1760" s="13">
        <v>0</v>
      </c>
      <c r="R1760" s="16">
        <v>-27258.47</v>
      </c>
    </row>
    <row r="1761" spans="1:18" x14ac:dyDescent="0.25">
      <c r="A1761" s="13">
        <v>674119811</v>
      </c>
      <c r="B1761" s="14" t="s">
        <v>61</v>
      </c>
      <c r="C1761" s="14" t="s">
        <v>186</v>
      </c>
      <c r="D1761" s="14" t="s">
        <v>169</v>
      </c>
      <c r="E1761" s="14" t="s">
        <v>170</v>
      </c>
      <c r="F1761" s="14" t="s">
        <v>658</v>
      </c>
      <c r="G1761" s="15">
        <v>41334</v>
      </c>
      <c r="H1761" s="15">
        <v>41334</v>
      </c>
      <c r="I1761" s="14" t="s">
        <v>70</v>
      </c>
      <c r="J1761" s="14" t="s">
        <v>182</v>
      </c>
      <c r="K1761" s="14" t="s">
        <v>592</v>
      </c>
      <c r="L1761" s="14" t="s">
        <v>174</v>
      </c>
      <c r="M1761" s="14" t="s">
        <v>175</v>
      </c>
      <c r="N1761" s="14" t="s">
        <v>176</v>
      </c>
      <c r="O1761" s="15">
        <v>41974</v>
      </c>
      <c r="P1761" s="13">
        <v>201412</v>
      </c>
      <c r="Q1761" s="13">
        <v>0</v>
      </c>
      <c r="R1761" s="16">
        <v>-32123.759999999998</v>
      </c>
    </row>
    <row r="1762" spans="1:18" x14ac:dyDescent="0.25">
      <c r="A1762" s="13">
        <v>674119814</v>
      </c>
      <c r="B1762" s="14" t="s">
        <v>61</v>
      </c>
      <c r="C1762" s="14" t="s">
        <v>186</v>
      </c>
      <c r="D1762" s="14" t="s">
        <v>169</v>
      </c>
      <c r="E1762" s="14" t="s">
        <v>170</v>
      </c>
      <c r="F1762" s="14" t="s">
        <v>658</v>
      </c>
      <c r="G1762" s="15">
        <v>41334</v>
      </c>
      <c r="H1762" s="15">
        <v>41334</v>
      </c>
      <c r="I1762" s="14" t="s">
        <v>70</v>
      </c>
      <c r="J1762" s="14" t="s">
        <v>182</v>
      </c>
      <c r="K1762" s="14" t="s">
        <v>645</v>
      </c>
      <c r="L1762" s="14" t="s">
        <v>174</v>
      </c>
      <c r="M1762" s="14" t="s">
        <v>175</v>
      </c>
      <c r="N1762" s="14" t="s">
        <v>176</v>
      </c>
      <c r="O1762" s="15">
        <v>41974</v>
      </c>
      <c r="P1762" s="13">
        <v>201412</v>
      </c>
      <c r="Q1762" s="13">
        <v>0</v>
      </c>
      <c r="R1762" s="16">
        <v>-26672.44</v>
      </c>
    </row>
    <row r="1763" spans="1:18" x14ac:dyDescent="0.25">
      <c r="A1763" s="13">
        <v>674119817</v>
      </c>
      <c r="B1763" s="14" t="s">
        <v>61</v>
      </c>
      <c r="C1763" s="14" t="s">
        <v>186</v>
      </c>
      <c r="D1763" s="14" t="s">
        <v>169</v>
      </c>
      <c r="E1763" s="14" t="s">
        <v>170</v>
      </c>
      <c r="F1763" s="14" t="s">
        <v>658</v>
      </c>
      <c r="G1763" s="15">
        <v>41334</v>
      </c>
      <c r="H1763" s="15">
        <v>41334</v>
      </c>
      <c r="I1763" s="14" t="s">
        <v>70</v>
      </c>
      <c r="J1763" s="14" t="s">
        <v>182</v>
      </c>
      <c r="K1763" s="14" t="s">
        <v>574</v>
      </c>
      <c r="L1763" s="14" t="s">
        <v>174</v>
      </c>
      <c r="M1763" s="14" t="s">
        <v>175</v>
      </c>
      <c r="N1763" s="14" t="s">
        <v>176</v>
      </c>
      <c r="O1763" s="15">
        <v>41974</v>
      </c>
      <c r="P1763" s="13">
        <v>201412</v>
      </c>
      <c r="Q1763" s="13">
        <v>0</v>
      </c>
      <c r="R1763" s="16">
        <v>-63076.1</v>
      </c>
    </row>
    <row r="1764" spans="1:18" x14ac:dyDescent="0.25">
      <c r="A1764" s="13">
        <v>674119820</v>
      </c>
      <c r="B1764" s="14" t="s">
        <v>61</v>
      </c>
      <c r="C1764" s="14" t="s">
        <v>186</v>
      </c>
      <c r="D1764" s="14" t="s">
        <v>169</v>
      </c>
      <c r="E1764" s="14" t="s">
        <v>170</v>
      </c>
      <c r="F1764" s="14" t="s">
        <v>658</v>
      </c>
      <c r="G1764" s="15">
        <v>41334</v>
      </c>
      <c r="H1764" s="15">
        <v>41334</v>
      </c>
      <c r="I1764" s="14" t="s">
        <v>70</v>
      </c>
      <c r="J1764" s="14" t="s">
        <v>182</v>
      </c>
      <c r="K1764" s="14" t="s">
        <v>574</v>
      </c>
      <c r="L1764" s="14" t="s">
        <v>174</v>
      </c>
      <c r="M1764" s="14" t="s">
        <v>175</v>
      </c>
      <c r="N1764" s="14" t="s">
        <v>176</v>
      </c>
      <c r="O1764" s="15">
        <v>41974</v>
      </c>
      <c r="P1764" s="13">
        <v>201412</v>
      </c>
      <c r="Q1764" s="13">
        <v>0</v>
      </c>
      <c r="R1764" s="16">
        <v>-63076.1</v>
      </c>
    </row>
    <row r="1765" spans="1:18" x14ac:dyDescent="0.25">
      <c r="A1765" s="13">
        <v>674119823</v>
      </c>
      <c r="B1765" s="14" t="s">
        <v>61</v>
      </c>
      <c r="C1765" s="14" t="s">
        <v>186</v>
      </c>
      <c r="D1765" s="14" t="s">
        <v>169</v>
      </c>
      <c r="E1765" s="14" t="s">
        <v>170</v>
      </c>
      <c r="F1765" s="14" t="s">
        <v>658</v>
      </c>
      <c r="G1765" s="15">
        <v>41334</v>
      </c>
      <c r="H1765" s="15">
        <v>41334</v>
      </c>
      <c r="I1765" s="14" t="s">
        <v>70</v>
      </c>
      <c r="J1765" s="14" t="s">
        <v>182</v>
      </c>
      <c r="K1765" s="14" t="s">
        <v>574</v>
      </c>
      <c r="L1765" s="14" t="s">
        <v>174</v>
      </c>
      <c r="M1765" s="14" t="s">
        <v>175</v>
      </c>
      <c r="N1765" s="14" t="s">
        <v>176</v>
      </c>
      <c r="O1765" s="15">
        <v>41974</v>
      </c>
      <c r="P1765" s="13">
        <v>201412</v>
      </c>
      <c r="Q1765" s="13">
        <v>0</v>
      </c>
      <c r="R1765" s="16">
        <v>-63076.1</v>
      </c>
    </row>
    <row r="1766" spans="1:18" x14ac:dyDescent="0.25">
      <c r="A1766" s="13">
        <v>674119826</v>
      </c>
      <c r="B1766" s="14" t="s">
        <v>61</v>
      </c>
      <c r="C1766" s="14" t="s">
        <v>186</v>
      </c>
      <c r="D1766" s="14" t="s">
        <v>169</v>
      </c>
      <c r="E1766" s="14" t="s">
        <v>170</v>
      </c>
      <c r="F1766" s="14" t="s">
        <v>658</v>
      </c>
      <c r="G1766" s="15">
        <v>41334</v>
      </c>
      <c r="H1766" s="15">
        <v>41334</v>
      </c>
      <c r="I1766" s="14" t="s">
        <v>70</v>
      </c>
      <c r="J1766" s="14" t="s">
        <v>182</v>
      </c>
      <c r="K1766" s="14" t="s">
        <v>574</v>
      </c>
      <c r="L1766" s="14" t="s">
        <v>174</v>
      </c>
      <c r="M1766" s="14" t="s">
        <v>175</v>
      </c>
      <c r="N1766" s="14" t="s">
        <v>176</v>
      </c>
      <c r="O1766" s="15">
        <v>41974</v>
      </c>
      <c r="P1766" s="13">
        <v>201412</v>
      </c>
      <c r="Q1766" s="13">
        <v>0</v>
      </c>
      <c r="R1766" s="16">
        <v>-63076.1</v>
      </c>
    </row>
    <row r="1767" spans="1:18" x14ac:dyDescent="0.25">
      <c r="A1767" s="13">
        <v>674119829</v>
      </c>
      <c r="B1767" s="14" t="s">
        <v>61</v>
      </c>
      <c r="C1767" s="14" t="s">
        <v>186</v>
      </c>
      <c r="D1767" s="14" t="s">
        <v>169</v>
      </c>
      <c r="E1767" s="14" t="s">
        <v>170</v>
      </c>
      <c r="F1767" s="14" t="s">
        <v>658</v>
      </c>
      <c r="G1767" s="15">
        <v>41334</v>
      </c>
      <c r="H1767" s="15">
        <v>41334</v>
      </c>
      <c r="I1767" s="14" t="s">
        <v>70</v>
      </c>
      <c r="J1767" s="14" t="s">
        <v>182</v>
      </c>
      <c r="K1767" s="14" t="s">
        <v>570</v>
      </c>
      <c r="L1767" s="14" t="s">
        <v>174</v>
      </c>
      <c r="M1767" s="14" t="s">
        <v>175</v>
      </c>
      <c r="N1767" s="14" t="s">
        <v>176</v>
      </c>
      <c r="O1767" s="15">
        <v>41974</v>
      </c>
      <c r="P1767" s="13">
        <v>201412</v>
      </c>
      <c r="Q1767" s="13">
        <v>0</v>
      </c>
      <c r="R1767" s="16">
        <v>-57043.360000000001</v>
      </c>
    </row>
    <row r="1768" spans="1:18" x14ac:dyDescent="0.25">
      <c r="A1768" s="13">
        <v>674119832</v>
      </c>
      <c r="B1768" s="14" t="s">
        <v>61</v>
      </c>
      <c r="C1768" s="14" t="s">
        <v>186</v>
      </c>
      <c r="D1768" s="14" t="s">
        <v>169</v>
      </c>
      <c r="E1768" s="14" t="s">
        <v>170</v>
      </c>
      <c r="F1768" s="14" t="s">
        <v>658</v>
      </c>
      <c r="G1768" s="15">
        <v>41334</v>
      </c>
      <c r="H1768" s="15">
        <v>41334</v>
      </c>
      <c r="I1768" s="14" t="s">
        <v>70</v>
      </c>
      <c r="J1768" s="14" t="s">
        <v>182</v>
      </c>
      <c r="K1768" s="14" t="s">
        <v>570</v>
      </c>
      <c r="L1768" s="14" t="s">
        <v>174</v>
      </c>
      <c r="M1768" s="14" t="s">
        <v>175</v>
      </c>
      <c r="N1768" s="14" t="s">
        <v>176</v>
      </c>
      <c r="O1768" s="15">
        <v>41974</v>
      </c>
      <c r="P1768" s="13">
        <v>201412</v>
      </c>
      <c r="Q1768" s="13">
        <v>0</v>
      </c>
      <c r="R1768" s="16">
        <v>-55873.91</v>
      </c>
    </row>
    <row r="1769" spans="1:18" x14ac:dyDescent="0.25">
      <c r="A1769" s="13">
        <v>674119835</v>
      </c>
      <c r="B1769" s="14" t="s">
        <v>61</v>
      </c>
      <c r="C1769" s="14" t="s">
        <v>186</v>
      </c>
      <c r="D1769" s="14" t="s">
        <v>169</v>
      </c>
      <c r="E1769" s="14" t="s">
        <v>170</v>
      </c>
      <c r="F1769" s="14" t="s">
        <v>658</v>
      </c>
      <c r="G1769" s="15">
        <v>41334</v>
      </c>
      <c r="H1769" s="15">
        <v>41334</v>
      </c>
      <c r="I1769" s="14" t="s">
        <v>70</v>
      </c>
      <c r="J1769" s="14" t="s">
        <v>182</v>
      </c>
      <c r="K1769" s="14" t="s">
        <v>570</v>
      </c>
      <c r="L1769" s="14" t="s">
        <v>174</v>
      </c>
      <c r="M1769" s="14" t="s">
        <v>175</v>
      </c>
      <c r="N1769" s="14" t="s">
        <v>176</v>
      </c>
      <c r="O1769" s="15">
        <v>41974</v>
      </c>
      <c r="P1769" s="13">
        <v>201412</v>
      </c>
      <c r="Q1769" s="13">
        <v>0</v>
      </c>
      <c r="R1769" s="16">
        <v>-57043.360000000001</v>
      </c>
    </row>
    <row r="1770" spans="1:18" x14ac:dyDescent="0.25">
      <c r="A1770" s="13">
        <v>674119838</v>
      </c>
      <c r="B1770" s="14" t="s">
        <v>61</v>
      </c>
      <c r="C1770" s="14" t="s">
        <v>186</v>
      </c>
      <c r="D1770" s="14" t="s">
        <v>169</v>
      </c>
      <c r="E1770" s="14" t="s">
        <v>170</v>
      </c>
      <c r="F1770" s="14" t="s">
        <v>658</v>
      </c>
      <c r="G1770" s="15">
        <v>41334</v>
      </c>
      <c r="H1770" s="15">
        <v>41334</v>
      </c>
      <c r="I1770" s="14" t="s">
        <v>70</v>
      </c>
      <c r="J1770" s="14" t="s">
        <v>182</v>
      </c>
      <c r="K1770" s="14" t="s">
        <v>623</v>
      </c>
      <c r="L1770" s="14" t="s">
        <v>174</v>
      </c>
      <c r="M1770" s="14" t="s">
        <v>175</v>
      </c>
      <c r="N1770" s="14" t="s">
        <v>176</v>
      </c>
      <c r="O1770" s="15">
        <v>41974</v>
      </c>
      <c r="P1770" s="13">
        <v>201412</v>
      </c>
      <c r="Q1770" s="13">
        <v>0</v>
      </c>
      <c r="R1770" s="16">
        <v>-31540.36</v>
      </c>
    </row>
    <row r="1771" spans="1:18" x14ac:dyDescent="0.25">
      <c r="A1771" s="13">
        <v>674119841</v>
      </c>
      <c r="B1771" s="14" t="s">
        <v>61</v>
      </c>
      <c r="C1771" s="14" t="s">
        <v>186</v>
      </c>
      <c r="D1771" s="14" t="s">
        <v>169</v>
      </c>
      <c r="E1771" s="14" t="s">
        <v>170</v>
      </c>
      <c r="F1771" s="14" t="s">
        <v>658</v>
      </c>
      <c r="G1771" s="15">
        <v>41334</v>
      </c>
      <c r="H1771" s="15">
        <v>41334</v>
      </c>
      <c r="I1771" s="14" t="s">
        <v>70</v>
      </c>
      <c r="J1771" s="14" t="s">
        <v>182</v>
      </c>
      <c r="K1771" s="14" t="s">
        <v>623</v>
      </c>
      <c r="L1771" s="14" t="s">
        <v>174</v>
      </c>
      <c r="M1771" s="14" t="s">
        <v>175</v>
      </c>
      <c r="N1771" s="14" t="s">
        <v>176</v>
      </c>
      <c r="O1771" s="15">
        <v>41974</v>
      </c>
      <c r="P1771" s="13">
        <v>201412</v>
      </c>
      <c r="Q1771" s="13">
        <v>0</v>
      </c>
      <c r="R1771" s="16">
        <v>-31540.36</v>
      </c>
    </row>
    <row r="1772" spans="1:18" x14ac:dyDescent="0.25">
      <c r="A1772" s="13">
        <v>674119844</v>
      </c>
      <c r="B1772" s="14" t="s">
        <v>61</v>
      </c>
      <c r="C1772" s="14" t="s">
        <v>186</v>
      </c>
      <c r="D1772" s="14" t="s">
        <v>169</v>
      </c>
      <c r="E1772" s="14" t="s">
        <v>170</v>
      </c>
      <c r="F1772" s="14" t="s">
        <v>658</v>
      </c>
      <c r="G1772" s="15">
        <v>41334</v>
      </c>
      <c r="H1772" s="15">
        <v>41334</v>
      </c>
      <c r="I1772" s="14" t="s">
        <v>70</v>
      </c>
      <c r="J1772" s="14" t="s">
        <v>182</v>
      </c>
      <c r="K1772" s="14" t="s">
        <v>647</v>
      </c>
      <c r="L1772" s="14" t="s">
        <v>174</v>
      </c>
      <c r="M1772" s="14" t="s">
        <v>175</v>
      </c>
      <c r="N1772" s="14" t="s">
        <v>176</v>
      </c>
      <c r="O1772" s="15">
        <v>41974</v>
      </c>
      <c r="P1772" s="13">
        <v>201412</v>
      </c>
      <c r="Q1772" s="13">
        <v>0</v>
      </c>
      <c r="R1772" s="16">
        <v>-27258.47</v>
      </c>
    </row>
    <row r="1773" spans="1:18" x14ac:dyDescent="0.25">
      <c r="A1773" s="13">
        <v>674119847</v>
      </c>
      <c r="B1773" s="14" t="s">
        <v>61</v>
      </c>
      <c r="C1773" s="14" t="s">
        <v>186</v>
      </c>
      <c r="D1773" s="14" t="s">
        <v>169</v>
      </c>
      <c r="E1773" s="14" t="s">
        <v>170</v>
      </c>
      <c r="F1773" s="14" t="s">
        <v>658</v>
      </c>
      <c r="G1773" s="15">
        <v>41334</v>
      </c>
      <c r="H1773" s="15">
        <v>41334</v>
      </c>
      <c r="I1773" s="14" t="s">
        <v>70</v>
      </c>
      <c r="J1773" s="14" t="s">
        <v>182</v>
      </c>
      <c r="K1773" s="14" t="s">
        <v>643</v>
      </c>
      <c r="L1773" s="14" t="s">
        <v>174</v>
      </c>
      <c r="M1773" s="14" t="s">
        <v>175</v>
      </c>
      <c r="N1773" s="14" t="s">
        <v>176</v>
      </c>
      <c r="O1773" s="15">
        <v>41974</v>
      </c>
      <c r="P1773" s="13">
        <v>201412</v>
      </c>
      <c r="Q1773" s="13">
        <v>0</v>
      </c>
      <c r="R1773" s="16">
        <v>-32123.87</v>
      </c>
    </row>
    <row r="1774" spans="1:18" x14ac:dyDescent="0.25">
      <c r="A1774" s="13">
        <v>674119850</v>
      </c>
      <c r="B1774" s="14" t="s">
        <v>32</v>
      </c>
      <c r="C1774" s="14" t="s">
        <v>180</v>
      </c>
      <c r="D1774" s="14" t="s">
        <v>169</v>
      </c>
      <c r="E1774" s="14" t="s">
        <v>170</v>
      </c>
      <c r="F1774" s="14" t="s">
        <v>656</v>
      </c>
      <c r="G1774" s="15">
        <v>41122</v>
      </c>
      <c r="H1774" s="15">
        <v>41122</v>
      </c>
      <c r="I1774" s="14" t="s">
        <v>50</v>
      </c>
      <c r="J1774" s="14" t="s">
        <v>182</v>
      </c>
      <c r="K1774" s="14" t="s">
        <v>579</v>
      </c>
      <c r="L1774" s="14" t="s">
        <v>174</v>
      </c>
      <c r="M1774" s="14" t="s">
        <v>175</v>
      </c>
      <c r="N1774" s="14" t="s">
        <v>176</v>
      </c>
      <c r="O1774" s="15">
        <v>41974</v>
      </c>
      <c r="P1774" s="13">
        <v>201412</v>
      </c>
      <c r="Q1774" s="13">
        <v>-1</v>
      </c>
      <c r="R1774" s="16">
        <v>-670.39</v>
      </c>
    </row>
    <row r="1775" spans="1:18" x14ac:dyDescent="0.25">
      <c r="A1775" s="13">
        <v>674119855</v>
      </c>
      <c r="B1775" s="14" t="s">
        <v>79</v>
      </c>
      <c r="C1775" s="14" t="s">
        <v>426</v>
      </c>
      <c r="D1775" s="14" t="s">
        <v>169</v>
      </c>
      <c r="E1775" s="14" t="s">
        <v>170</v>
      </c>
      <c r="F1775" s="14" t="s">
        <v>656</v>
      </c>
      <c r="G1775" s="15">
        <v>41122</v>
      </c>
      <c r="H1775" s="15">
        <v>41518</v>
      </c>
      <c r="I1775" s="14" t="s">
        <v>111</v>
      </c>
      <c r="J1775" s="14" t="s">
        <v>182</v>
      </c>
      <c r="K1775" s="14" t="s">
        <v>579</v>
      </c>
      <c r="L1775" s="14" t="s">
        <v>174</v>
      </c>
      <c r="M1775" s="14" t="s">
        <v>175</v>
      </c>
      <c r="N1775" s="14" t="s">
        <v>176</v>
      </c>
      <c r="O1775" s="15">
        <v>41974</v>
      </c>
      <c r="P1775" s="13">
        <v>201412</v>
      </c>
      <c r="Q1775" s="13">
        <v>0</v>
      </c>
      <c r="R1775" s="16">
        <v>-9593.32</v>
      </c>
    </row>
    <row r="1776" spans="1:18" x14ac:dyDescent="0.25">
      <c r="A1776" s="13">
        <v>674119860</v>
      </c>
      <c r="B1776" s="14" t="s">
        <v>61</v>
      </c>
      <c r="C1776" s="14" t="s">
        <v>186</v>
      </c>
      <c r="D1776" s="14" t="s">
        <v>169</v>
      </c>
      <c r="E1776" s="14" t="s">
        <v>170</v>
      </c>
      <c r="F1776" s="14" t="s">
        <v>656</v>
      </c>
      <c r="G1776" s="15">
        <v>41122</v>
      </c>
      <c r="H1776" s="15">
        <v>41122</v>
      </c>
      <c r="I1776" s="14" t="s">
        <v>70</v>
      </c>
      <c r="J1776" s="14" t="s">
        <v>182</v>
      </c>
      <c r="K1776" s="14" t="s">
        <v>579</v>
      </c>
      <c r="L1776" s="14" t="s">
        <v>174</v>
      </c>
      <c r="M1776" s="14" t="s">
        <v>175</v>
      </c>
      <c r="N1776" s="14" t="s">
        <v>176</v>
      </c>
      <c r="O1776" s="15">
        <v>41974</v>
      </c>
      <c r="P1776" s="13">
        <v>201412</v>
      </c>
      <c r="Q1776" s="13">
        <v>-1</v>
      </c>
      <c r="R1776" s="16">
        <v>-574.63</v>
      </c>
    </row>
    <row r="1777" spans="1:18" x14ac:dyDescent="0.25">
      <c r="A1777" s="13">
        <v>674119865</v>
      </c>
      <c r="B1777" s="14" t="s">
        <v>79</v>
      </c>
      <c r="C1777" s="14" t="s">
        <v>426</v>
      </c>
      <c r="D1777" s="14" t="s">
        <v>169</v>
      </c>
      <c r="E1777" s="14" t="s">
        <v>170</v>
      </c>
      <c r="F1777" s="14" t="s">
        <v>656</v>
      </c>
      <c r="G1777" s="15">
        <v>41122</v>
      </c>
      <c r="H1777" s="15">
        <v>41518</v>
      </c>
      <c r="I1777" s="14" t="s">
        <v>111</v>
      </c>
      <c r="J1777" s="14" t="s">
        <v>182</v>
      </c>
      <c r="K1777" s="14" t="s">
        <v>579</v>
      </c>
      <c r="L1777" s="14" t="s">
        <v>174</v>
      </c>
      <c r="M1777" s="14" t="s">
        <v>175</v>
      </c>
      <c r="N1777" s="14" t="s">
        <v>176</v>
      </c>
      <c r="O1777" s="15">
        <v>41974</v>
      </c>
      <c r="P1777" s="13">
        <v>201412</v>
      </c>
      <c r="Q1777" s="13">
        <v>-1</v>
      </c>
      <c r="R1777" s="16">
        <v>-9593.32</v>
      </c>
    </row>
    <row r="1778" spans="1:18" x14ac:dyDescent="0.25">
      <c r="A1778" s="13">
        <v>674119870</v>
      </c>
      <c r="B1778" s="14" t="s">
        <v>61</v>
      </c>
      <c r="C1778" s="14" t="s">
        <v>186</v>
      </c>
      <c r="D1778" s="14" t="s">
        <v>169</v>
      </c>
      <c r="E1778" s="14" t="s">
        <v>170</v>
      </c>
      <c r="F1778" s="14" t="s">
        <v>656</v>
      </c>
      <c r="G1778" s="15">
        <v>41122</v>
      </c>
      <c r="H1778" s="15">
        <v>41122</v>
      </c>
      <c r="I1778" s="14" t="s">
        <v>70</v>
      </c>
      <c r="J1778" s="14" t="s">
        <v>182</v>
      </c>
      <c r="K1778" s="14" t="s">
        <v>579</v>
      </c>
      <c r="L1778" s="14" t="s">
        <v>174</v>
      </c>
      <c r="M1778" s="14" t="s">
        <v>175</v>
      </c>
      <c r="N1778" s="14" t="s">
        <v>176</v>
      </c>
      <c r="O1778" s="15">
        <v>41974</v>
      </c>
      <c r="P1778" s="13">
        <v>201412</v>
      </c>
      <c r="Q1778" s="13">
        <v>0</v>
      </c>
      <c r="R1778" s="16">
        <v>-620.57000000000005</v>
      </c>
    </row>
    <row r="1779" spans="1:18" x14ac:dyDescent="0.25">
      <c r="A1779" s="13">
        <v>674119875</v>
      </c>
      <c r="B1779" s="14" t="s">
        <v>79</v>
      </c>
      <c r="C1779" s="14" t="s">
        <v>426</v>
      </c>
      <c r="D1779" s="14" t="s">
        <v>169</v>
      </c>
      <c r="E1779" s="14" t="s">
        <v>170</v>
      </c>
      <c r="F1779" s="14" t="s">
        <v>656</v>
      </c>
      <c r="G1779" s="15">
        <v>41122</v>
      </c>
      <c r="H1779" s="15">
        <v>41122</v>
      </c>
      <c r="I1779" s="14" t="s">
        <v>111</v>
      </c>
      <c r="J1779" s="14" t="s">
        <v>182</v>
      </c>
      <c r="K1779" s="14" t="s">
        <v>579</v>
      </c>
      <c r="L1779" s="14" t="s">
        <v>174</v>
      </c>
      <c r="M1779" s="14" t="s">
        <v>175</v>
      </c>
      <c r="N1779" s="14" t="s">
        <v>176</v>
      </c>
      <c r="O1779" s="15">
        <v>41974</v>
      </c>
      <c r="P1779" s="13">
        <v>201412</v>
      </c>
      <c r="Q1779" s="13">
        <v>-1</v>
      </c>
      <c r="R1779" s="16">
        <v>-9576.44</v>
      </c>
    </row>
    <row r="1780" spans="1:18" x14ac:dyDescent="0.25">
      <c r="A1780" s="13">
        <v>674119880</v>
      </c>
      <c r="B1780" s="14" t="s">
        <v>79</v>
      </c>
      <c r="C1780" s="14" t="s">
        <v>426</v>
      </c>
      <c r="D1780" s="14" t="s">
        <v>169</v>
      </c>
      <c r="E1780" s="14" t="s">
        <v>170</v>
      </c>
      <c r="F1780" s="14" t="s">
        <v>656</v>
      </c>
      <c r="G1780" s="15">
        <v>41244</v>
      </c>
      <c r="H1780" s="15">
        <v>41244</v>
      </c>
      <c r="I1780" s="14" t="s">
        <v>111</v>
      </c>
      <c r="J1780" s="14" t="s">
        <v>182</v>
      </c>
      <c r="K1780" s="14" t="s">
        <v>651</v>
      </c>
      <c r="L1780" s="14" t="s">
        <v>174</v>
      </c>
      <c r="M1780" s="14" t="s">
        <v>175</v>
      </c>
      <c r="N1780" s="14" t="s">
        <v>176</v>
      </c>
      <c r="O1780" s="15">
        <v>41974</v>
      </c>
      <c r="P1780" s="13">
        <v>201412</v>
      </c>
      <c r="Q1780" s="13">
        <v>-2</v>
      </c>
      <c r="R1780" s="16">
        <v>-119152.41</v>
      </c>
    </row>
    <row r="1781" spans="1:18" x14ac:dyDescent="0.25">
      <c r="A1781" s="13">
        <v>674119887</v>
      </c>
      <c r="B1781" s="14" t="s">
        <v>32</v>
      </c>
      <c r="C1781" s="14" t="s">
        <v>180</v>
      </c>
      <c r="D1781" s="14" t="s">
        <v>169</v>
      </c>
      <c r="E1781" s="14" t="s">
        <v>170</v>
      </c>
      <c r="F1781" s="14" t="s">
        <v>656</v>
      </c>
      <c r="G1781" s="15">
        <v>41122</v>
      </c>
      <c r="H1781" s="15">
        <v>41122</v>
      </c>
      <c r="I1781" s="14" t="s">
        <v>50</v>
      </c>
      <c r="J1781" s="14" t="s">
        <v>182</v>
      </c>
      <c r="K1781" s="14" t="s">
        <v>337</v>
      </c>
      <c r="L1781" s="14" t="s">
        <v>174</v>
      </c>
      <c r="M1781" s="14" t="s">
        <v>175</v>
      </c>
      <c r="N1781" s="14" t="s">
        <v>176</v>
      </c>
      <c r="O1781" s="15">
        <v>41974</v>
      </c>
      <c r="P1781" s="13">
        <v>201412</v>
      </c>
      <c r="Q1781" s="13">
        <v>-1</v>
      </c>
      <c r="R1781" s="16">
        <v>-10351.08</v>
      </c>
    </row>
    <row r="1782" spans="1:18" x14ac:dyDescent="0.25">
      <c r="A1782" s="13">
        <v>674119894</v>
      </c>
      <c r="B1782" s="14" t="s">
        <v>79</v>
      </c>
      <c r="C1782" s="14" t="s">
        <v>426</v>
      </c>
      <c r="D1782" s="14" t="s">
        <v>169</v>
      </c>
      <c r="E1782" s="14" t="s">
        <v>170</v>
      </c>
      <c r="F1782" s="14" t="s">
        <v>656</v>
      </c>
      <c r="G1782" s="15">
        <v>41244</v>
      </c>
      <c r="H1782" s="15">
        <v>41244</v>
      </c>
      <c r="I1782" s="14" t="s">
        <v>111</v>
      </c>
      <c r="J1782" s="14" t="s">
        <v>182</v>
      </c>
      <c r="K1782" s="14" t="s">
        <v>337</v>
      </c>
      <c r="L1782" s="14" t="s">
        <v>174</v>
      </c>
      <c r="M1782" s="14" t="s">
        <v>175</v>
      </c>
      <c r="N1782" s="14" t="s">
        <v>176</v>
      </c>
      <c r="O1782" s="15">
        <v>41974</v>
      </c>
      <c r="P1782" s="13">
        <v>201412</v>
      </c>
      <c r="Q1782" s="13">
        <v>0</v>
      </c>
      <c r="R1782" s="16">
        <v>-47864.22</v>
      </c>
    </row>
    <row r="1783" spans="1:18" x14ac:dyDescent="0.25">
      <c r="A1783" s="13">
        <v>674119901</v>
      </c>
      <c r="B1783" s="14" t="s">
        <v>61</v>
      </c>
      <c r="C1783" s="14" t="s">
        <v>186</v>
      </c>
      <c r="D1783" s="14" t="s">
        <v>169</v>
      </c>
      <c r="E1783" s="14" t="s">
        <v>170</v>
      </c>
      <c r="F1783" s="14" t="s">
        <v>656</v>
      </c>
      <c r="G1783" s="15">
        <v>41122</v>
      </c>
      <c r="H1783" s="15">
        <v>41122</v>
      </c>
      <c r="I1783" s="14" t="s">
        <v>70</v>
      </c>
      <c r="J1783" s="14" t="s">
        <v>182</v>
      </c>
      <c r="K1783" s="14" t="s">
        <v>695</v>
      </c>
      <c r="L1783" s="14" t="s">
        <v>174</v>
      </c>
      <c r="M1783" s="14" t="s">
        <v>175</v>
      </c>
      <c r="N1783" s="14" t="s">
        <v>176</v>
      </c>
      <c r="O1783" s="15">
        <v>41974</v>
      </c>
      <c r="P1783" s="13">
        <v>201412</v>
      </c>
      <c r="Q1783" s="13">
        <v>-1</v>
      </c>
      <c r="R1783" s="16">
        <v>-1048.6300000000001</v>
      </c>
    </row>
    <row r="1784" spans="1:18" x14ac:dyDescent="0.25">
      <c r="A1784" s="13">
        <v>674119908</v>
      </c>
      <c r="B1784" s="14" t="s">
        <v>79</v>
      </c>
      <c r="C1784" s="14" t="s">
        <v>426</v>
      </c>
      <c r="D1784" s="14" t="s">
        <v>169</v>
      </c>
      <c r="E1784" s="14" t="s">
        <v>170</v>
      </c>
      <c r="F1784" s="14" t="s">
        <v>658</v>
      </c>
      <c r="G1784" s="15">
        <v>41518</v>
      </c>
      <c r="H1784" s="15">
        <v>41518</v>
      </c>
      <c r="I1784" s="14" t="s">
        <v>111</v>
      </c>
      <c r="J1784" s="14" t="s">
        <v>182</v>
      </c>
      <c r="K1784" s="14" t="s">
        <v>664</v>
      </c>
      <c r="L1784" s="14" t="s">
        <v>174</v>
      </c>
      <c r="M1784" s="14" t="s">
        <v>175</v>
      </c>
      <c r="N1784" s="14" t="s">
        <v>176</v>
      </c>
      <c r="O1784" s="15">
        <v>41974</v>
      </c>
      <c r="P1784" s="13">
        <v>201412</v>
      </c>
      <c r="Q1784" s="13">
        <v>-1</v>
      </c>
      <c r="R1784" s="16">
        <v>-137713.32999999999</v>
      </c>
    </row>
    <row r="1785" spans="1:18" x14ac:dyDescent="0.25">
      <c r="A1785" s="13">
        <v>674119913</v>
      </c>
      <c r="B1785" s="14" t="s">
        <v>79</v>
      </c>
      <c r="C1785" s="14" t="s">
        <v>426</v>
      </c>
      <c r="D1785" s="14" t="s">
        <v>169</v>
      </c>
      <c r="E1785" s="14" t="s">
        <v>170</v>
      </c>
      <c r="F1785" s="14" t="s">
        <v>656</v>
      </c>
      <c r="G1785" s="15">
        <v>41214</v>
      </c>
      <c r="H1785" s="15">
        <v>41214</v>
      </c>
      <c r="I1785" s="14" t="s">
        <v>111</v>
      </c>
      <c r="J1785" s="14" t="s">
        <v>182</v>
      </c>
      <c r="K1785" s="14" t="s">
        <v>695</v>
      </c>
      <c r="L1785" s="14" t="s">
        <v>174</v>
      </c>
      <c r="M1785" s="14" t="s">
        <v>175</v>
      </c>
      <c r="N1785" s="14" t="s">
        <v>176</v>
      </c>
      <c r="O1785" s="15">
        <v>41974</v>
      </c>
      <c r="P1785" s="13">
        <v>201412</v>
      </c>
      <c r="Q1785" s="13">
        <v>-1</v>
      </c>
      <c r="R1785" s="16">
        <v>-14411.76</v>
      </c>
    </row>
    <row r="1786" spans="1:18" x14ac:dyDescent="0.25">
      <c r="A1786" s="13">
        <v>674119918</v>
      </c>
      <c r="B1786" s="14" t="s">
        <v>79</v>
      </c>
      <c r="C1786" s="14" t="s">
        <v>426</v>
      </c>
      <c r="D1786" s="14" t="s">
        <v>169</v>
      </c>
      <c r="E1786" s="14" t="s">
        <v>170</v>
      </c>
      <c r="F1786" s="14" t="s">
        <v>658</v>
      </c>
      <c r="G1786" s="15">
        <v>41426</v>
      </c>
      <c r="H1786" s="15">
        <v>41426</v>
      </c>
      <c r="I1786" s="14" t="s">
        <v>111</v>
      </c>
      <c r="J1786" s="14" t="s">
        <v>182</v>
      </c>
      <c r="K1786" s="14" t="s">
        <v>647</v>
      </c>
      <c r="L1786" s="14" t="s">
        <v>174</v>
      </c>
      <c r="M1786" s="14" t="s">
        <v>175</v>
      </c>
      <c r="N1786" s="14" t="s">
        <v>176</v>
      </c>
      <c r="O1786" s="15">
        <v>41974</v>
      </c>
      <c r="P1786" s="13">
        <v>201412</v>
      </c>
      <c r="Q1786" s="13">
        <v>-1</v>
      </c>
      <c r="R1786" s="16">
        <v>-22999.56</v>
      </c>
    </row>
    <row r="1787" spans="1:18" x14ac:dyDescent="0.25">
      <c r="A1787" s="13">
        <v>674119923</v>
      </c>
      <c r="B1787" s="14" t="s">
        <v>79</v>
      </c>
      <c r="C1787" s="14" t="s">
        <v>426</v>
      </c>
      <c r="D1787" s="14" t="s">
        <v>169</v>
      </c>
      <c r="E1787" s="14" t="s">
        <v>170</v>
      </c>
      <c r="F1787" s="14" t="s">
        <v>658</v>
      </c>
      <c r="G1787" s="15">
        <v>41426</v>
      </c>
      <c r="H1787" s="15">
        <v>41426</v>
      </c>
      <c r="I1787" s="14" t="s">
        <v>111</v>
      </c>
      <c r="J1787" s="14" t="s">
        <v>182</v>
      </c>
      <c r="K1787" s="14" t="s">
        <v>643</v>
      </c>
      <c r="L1787" s="14" t="s">
        <v>174</v>
      </c>
      <c r="M1787" s="14" t="s">
        <v>175</v>
      </c>
      <c r="N1787" s="14" t="s">
        <v>176</v>
      </c>
      <c r="O1787" s="15">
        <v>41974</v>
      </c>
      <c r="P1787" s="13">
        <v>201412</v>
      </c>
      <c r="Q1787" s="13">
        <v>-1</v>
      </c>
      <c r="R1787" s="16">
        <v>-10271.52</v>
      </c>
    </row>
    <row r="1788" spans="1:18" x14ac:dyDescent="0.25">
      <c r="A1788" s="13">
        <v>674119928</v>
      </c>
      <c r="B1788" s="14" t="s">
        <v>79</v>
      </c>
      <c r="C1788" s="14" t="s">
        <v>426</v>
      </c>
      <c r="D1788" s="14" t="s">
        <v>169</v>
      </c>
      <c r="E1788" s="14" t="s">
        <v>170</v>
      </c>
      <c r="F1788" s="14" t="s">
        <v>658</v>
      </c>
      <c r="G1788" s="15">
        <v>41518</v>
      </c>
      <c r="H1788" s="15">
        <v>41518</v>
      </c>
      <c r="I1788" s="14" t="s">
        <v>111</v>
      </c>
      <c r="J1788" s="14" t="s">
        <v>182</v>
      </c>
      <c r="K1788" s="14" t="s">
        <v>645</v>
      </c>
      <c r="L1788" s="14" t="s">
        <v>174</v>
      </c>
      <c r="M1788" s="14" t="s">
        <v>175</v>
      </c>
      <c r="N1788" s="14" t="s">
        <v>176</v>
      </c>
      <c r="O1788" s="15">
        <v>41974</v>
      </c>
      <c r="P1788" s="13">
        <v>201412</v>
      </c>
      <c r="Q1788" s="13">
        <v>-1</v>
      </c>
      <c r="R1788" s="16">
        <v>-60493.08</v>
      </c>
    </row>
    <row r="1789" spans="1:18" x14ac:dyDescent="0.25">
      <c r="A1789" s="13">
        <v>674119933</v>
      </c>
      <c r="B1789" s="14" t="s">
        <v>79</v>
      </c>
      <c r="C1789" s="14" t="s">
        <v>426</v>
      </c>
      <c r="D1789" s="14" t="s">
        <v>169</v>
      </c>
      <c r="E1789" s="14" t="s">
        <v>170</v>
      </c>
      <c r="F1789" s="14" t="s">
        <v>658</v>
      </c>
      <c r="G1789" s="15">
        <v>41548</v>
      </c>
      <c r="H1789" s="15">
        <v>41548</v>
      </c>
      <c r="I1789" s="14" t="s">
        <v>111</v>
      </c>
      <c r="J1789" s="14" t="s">
        <v>182</v>
      </c>
      <c r="K1789" s="14" t="s">
        <v>570</v>
      </c>
      <c r="L1789" s="14" t="s">
        <v>174</v>
      </c>
      <c r="M1789" s="14" t="s">
        <v>175</v>
      </c>
      <c r="N1789" s="14" t="s">
        <v>176</v>
      </c>
      <c r="O1789" s="15">
        <v>41974</v>
      </c>
      <c r="P1789" s="13">
        <v>201412</v>
      </c>
      <c r="Q1789" s="13">
        <v>-1</v>
      </c>
      <c r="R1789" s="16">
        <v>-138948.23000000001</v>
      </c>
    </row>
    <row r="1790" spans="1:18" x14ac:dyDescent="0.25">
      <c r="A1790" s="13">
        <v>674119938</v>
      </c>
      <c r="B1790" s="14" t="s">
        <v>79</v>
      </c>
      <c r="C1790" s="14" t="s">
        <v>426</v>
      </c>
      <c r="D1790" s="14" t="s">
        <v>169</v>
      </c>
      <c r="E1790" s="14" t="s">
        <v>170</v>
      </c>
      <c r="F1790" s="14" t="s">
        <v>658</v>
      </c>
      <c r="G1790" s="15">
        <v>41548</v>
      </c>
      <c r="H1790" s="15">
        <v>41548</v>
      </c>
      <c r="I1790" s="14" t="s">
        <v>111</v>
      </c>
      <c r="J1790" s="14" t="s">
        <v>182</v>
      </c>
      <c r="K1790" s="14" t="s">
        <v>570</v>
      </c>
      <c r="L1790" s="14" t="s">
        <v>174</v>
      </c>
      <c r="M1790" s="14" t="s">
        <v>175</v>
      </c>
      <c r="N1790" s="14" t="s">
        <v>176</v>
      </c>
      <c r="O1790" s="15">
        <v>41974</v>
      </c>
      <c r="P1790" s="13">
        <v>201412</v>
      </c>
      <c r="Q1790" s="13">
        <v>-1</v>
      </c>
      <c r="R1790" s="16">
        <v>-77879.600000000006</v>
      </c>
    </row>
    <row r="1791" spans="1:18" x14ac:dyDescent="0.25">
      <c r="A1791" s="13">
        <v>674119943</v>
      </c>
      <c r="B1791" s="14" t="s">
        <v>79</v>
      </c>
      <c r="C1791" s="14" t="s">
        <v>426</v>
      </c>
      <c r="D1791" s="14" t="s">
        <v>169</v>
      </c>
      <c r="E1791" s="14" t="s">
        <v>170</v>
      </c>
      <c r="F1791" s="14" t="s">
        <v>658</v>
      </c>
      <c r="G1791" s="15">
        <v>41487</v>
      </c>
      <c r="H1791" s="15">
        <v>41518</v>
      </c>
      <c r="I1791" s="14" t="s">
        <v>111</v>
      </c>
      <c r="J1791" s="14" t="s">
        <v>182</v>
      </c>
      <c r="K1791" s="14" t="s">
        <v>570</v>
      </c>
      <c r="L1791" s="14" t="s">
        <v>174</v>
      </c>
      <c r="M1791" s="14" t="s">
        <v>175</v>
      </c>
      <c r="N1791" s="14" t="s">
        <v>176</v>
      </c>
      <c r="O1791" s="15">
        <v>41974</v>
      </c>
      <c r="P1791" s="13">
        <v>201412</v>
      </c>
      <c r="Q1791" s="13">
        <v>-1</v>
      </c>
      <c r="R1791" s="16">
        <v>-16942.86</v>
      </c>
    </row>
    <row r="1792" spans="1:18" x14ac:dyDescent="0.25">
      <c r="A1792" s="13">
        <v>674119948</v>
      </c>
      <c r="B1792" s="14" t="s">
        <v>79</v>
      </c>
      <c r="C1792" s="14" t="s">
        <v>426</v>
      </c>
      <c r="D1792" s="14" t="s">
        <v>169</v>
      </c>
      <c r="E1792" s="14" t="s">
        <v>170</v>
      </c>
      <c r="F1792" s="14" t="s">
        <v>658</v>
      </c>
      <c r="G1792" s="15">
        <v>41487</v>
      </c>
      <c r="H1792" s="15">
        <v>41487</v>
      </c>
      <c r="I1792" s="14" t="s">
        <v>111</v>
      </c>
      <c r="J1792" s="14" t="s">
        <v>182</v>
      </c>
      <c r="K1792" s="14" t="s">
        <v>592</v>
      </c>
      <c r="L1792" s="14" t="s">
        <v>174</v>
      </c>
      <c r="M1792" s="14" t="s">
        <v>175</v>
      </c>
      <c r="N1792" s="14" t="s">
        <v>176</v>
      </c>
      <c r="O1792" s="15">
        <v>41974</v>
      </c>
      <c r="P1792" s="13">
        <v>201412</v>
      </c>
      <c r="Q1792" s="13">
        <v>-1</v>
      </c>
      <c r="R1792" s="16">
        <v>-73448.39</v>
      </c>
    </row>
    <row r="1793" spans="1:18" x14ac:dyDescent="0.25">
      <c r="A1793" s="13">
        <v>674119957</v>
      </c>
      <c r="B1793" s="14" t="s">
        <v>79</v>
      </c>
      <c r="C1793" s="14" t="s">
        <v>426</v>
      </c>
      <c r="D1793" s="14" t="s">
        <v>169</v>
      </c>
      <c r="E1793" s="14" t="s">
        <v>170</v>
      </c>
      <c r="F1793" s="14" t="s">
        <v>656</v>
      </c>
      <c r="G1793" s="15">
        <v>41244</v>
      </c>
      <c r="H1793" s="15">
        <v>41275</v>
      </c>
      <c r="I1793" s="14" t="s">
        <v>111</v>
      </c>
      <c r="J1793" s="14" t="s">
        <v>182</v>
      </c>
      <c r="K1793" s="14" t="s">
        <v>711</v>
      </c>
      <c r="L1793" s="14" t="s">
        <v>174</v>
      </c>
      <c r="M1793" s="14" t="s">
        <v>175</v>
      </c>
      <c r="N1793" s="14" t="s">
        <v>176</v>
      </c>
      <c r="O1793" s="15">
        <v>41974</v>
      </c>
      <c r="P1793" s="13">
        <v>201412</v>
      </c>
      <c r="Q1793" s="13">
        <v>0</v>
      </c>
      <c r="R1793" s="16">
        <v>-77324.12</v>
      </c>
    </row>
    <row r="1794" spans="1:18" x14ac:dyDescent="0.25">
      <c r="A1794" s="13">
        <v>674119962</v>
      </c>
      <c r="B1794" s="14" t="s">
        <v>79</v>
      </c>
      <c r="C1794" s="14" t="s">
        <v>168</v>
      </c>
      <c r="D1794" s="14" t="s">
        <v>169</v>
      </c>
      <c r="E1794" s="14" t="s">
        <v>170</v>
      </c>
      <c r="F1794" s="14" t="s">
        <v>656</v>
      </c>
      <c r="G1794" s="15">
        <v>41153</v>
      </c>
      <c r="H1794" s="15">
        <v>41153</v>
      </c>
      <c r="I1794" s="14" t="s">
        <v>111</v>
      </c>
      <c r="J1794" s="14" t="s">
        <v>182</v>
      </c>
      <c r="K1794" s="14" t="s">
        <v>654</v>
      </c>
      <c r="L1794" s="14" t="s">
        <v>174</v>
      </c>
      <c r="M1794" s="14" t="s">
        <v>175</v>
      </c>
      <c r="N1794" s="14" t="s">
        <v>176</v>
      </c>
      <c r="O1794" s="15">
        <v>41974</v>
      </c>
      <c r="P1794" s="13">
        <v>201412</v>
      </c>
      <c r="Q1794" s="13">
        <v>-1</v>
      </c>
      <c r="R1794" s="16">
        <v>-23921.29</v>
      </c>
    </row>
    <row r="1795" spans="1:18" x14ac:dyDescent="0.25">
      <c r="A1795" s="13">
        <v>674119969</v>
      </c>
      <c r="B1795" s="14" t="s">
        <v>79</v>
      </c>
      <c r="C1795" s="14" t="s">
        <v>168</v>
      </c>
      <c r="D1795" s="14" t="s">
        <v>169</v>
      </c>
      <c r="E1795" s="14" t="s">
        <v>170</v>
      </c>
      <c r="F1795" s="14" t="s">
        <v>658</v>
      </c>
      <c r="G1795" s="15">
        <v>41365</v>
      </c>
      <c r="H1795" s="15">
        <v>41275</v>
      </c>
      <c r="I1795" s="14" t="s">
        <v>111</v>
      </c>
      <c r="J1795" s="14" t="s">
        <v>182</v>
      </c>
      <c r="K1795" s="14" t="s">
        <v>409</v>
      </c>
      <c r="L1795" s="14" t="s">
        <v>174</v>
      </c>
      <c r="M1795" s="14" t="s">
        <v>175</v>
      </c>
      <c r="N1795" s="14" t="s">
        <v>176</v>
      </c>
      <c r="O1795" s="15">
        <v>41974</v>
      </c>
      <c r="P1795" s="13">
        <v>201412</v>
      </c>
      <c r="Q1795" s="13">
        <v>-1</v>
      </c>
      <c r="R1795" s="16">
        <v>-164782.48000000001</v>
      </c>
    </row>
    <row r="1796" spans="1:18" x14ac:dyDescent="0.25">
      <c r="A1796" s="13">
        <v>674119974</v>
      </c>
      <c r="B1796" s="14" t="s">
        <v>79</v>
      </c>
      <c r="C1796" s="14" t="s">
        <v>168</v>
      </c>
      <c r="D1796" s="14" t="s">
        <v>169</v>
      </c>
      <c r="E1796" s="14" t="s">
        <v>170</v>
      </c>
      <c r="F1796" s="14" t="s">
        <v>656</v>
      </c>
      <c r="G1796" s="15">
        <v>41183</v>
      </c>
      <c r="H1796" s="15">
        <v>41214</v>
      </c>
      <c r="I1796" s="14" t="s">
        <v>111</v>
      </c>
      <c r="J1796" s="14" t="s">
        <v>182</v>
      </c>
      <c r="K1796" s="14" t="s">
        <v>654</v>
      </c>
      <c r="L1796" s="14" t="s">
        <v>174</v>
      </c>
      <c r="M1796" s="14" t="s">
        <v>175</v>
      </c>
      <c r="N1796" s="14" t="s">
        <v>176</v>
      </c>
      <c r="O1796" s="15">
        <v>41974</v>
      </c>
      <c r="P1796" s="13">
        <v>201412</v>
      </c>
      <c r="Q1796" s="13">
        <v>0</v>
      </c>
      <c r="R1796" s="16">
        <v>-655.16</v>
      </c>
    </row>
    <row r="1797" spans="1:18" x14ac:dyDescent="0.25">
      <c r="A1797" s="13">
        <v>674119981</v>
      </c>
      <c r="B1797" s="14" t="s">
        <v>32</v>
      </c>
      <c r="C1797" s="14" t="s">
        <v>180</v>
      </c>
      <c r="D1797" s="14" t="s">
        <v>169</v>
      </c>
      <c r="E1797" s="14" t="s">
        <v>170</v>
      </c>
      <c r="F1797" s="14" t="s">
        <v>658</v>
      </c>
      <c r="G1797" s="15">
        <v>41365</v>
      </c>
      <c r="H1797" s="15">
        <v>41365</v>
      </c>
      <c r="I1797" s="14" t="s">
        <v>50</v>
      </c>
      <c r="J1797" s="14" t="s">
        <v>182</v>
      </c>
      <c r="K1797" s="14" t="s">
        <v>655</v>
      </c>
      <c r="L1797" s="14" t="s">
        <v>174</v>
      </c>
      <c r="M1797" s="14" t="s">
        <v>175</v>
      </c>
      <c r="N1797" s="14" t="s">
        <v>176</v>
      </c>
      <c r="O1797" s="15">
        <v>41974</v>
      </c>
      <c r="P1797" s="13">
        <v>201412</v>
      </c>
      <c r="Q1797" s="13">
        <v>-1</v>
      </c>
      <c r="R1797" s="16">
        <v>-59206.2</v>
      </c>
    </row>
    <row r="1798" spans="1:18" x14ac:dyDescent="0.25">
      <c r="A1798" s="13">
        <v>674119986</v>
      </c>
      <c r="B1798" s="14" t="s">
        <v>32</v>
      </c>
      <c r="C1798" s="14" t="s">
        <v>180</v>
      </c>
      <c r="D1798" s="14" t="s">
        <v>169</v>
      </c>
      <c r="E1798" s="14" t="s">
        <v>170</v>
      </c>
      <c r="F1798" s="14" t="s">
        <v>658</v>
      </c>
      <c r="G1798" s="15">
        <v>41518</v>
      </c>
      <c r="H1798" s="15">
        <v>41518</v>
      </c>
      <c r="I1798" s="14" t="s">
        <v>50</v>
      </c>
      <c r="J1798" s="14" t="s">
        <v>182</v>
      </c>
      <c r="K1798" s="14" t="s">
        <v>655</v>
      </c>
      <c r="L1798" s="14" t="s">
        <v>174</v>
      </c>
      <c r="M1798" s="14" t="s">
        <v>175</v>
      </c>
      <c r="N1798" s="14" t="s">
        <v>176</v>
      </c>
      <c r="O1798" s="15">
        <v>41974</v>
      </c>
      <c r="P1798" s="13">
        <v>201412</v>
      </c>
      <c r="Q1798" s="13">
        <v>0</v>
      </c>
      <c r="R1798" s="16">
        <v>-1851.64</v>
      </c>
    </row>
    <row r="1799" spans="1:18" x14ac:dyDescent="0.25">
      <c r="A1799" s="13">
        <v>674119991</v>
      </c>
      <c r="B1799" s="14" t="s">
        <v>79</v>
      </c>
      <c r="C1799" s="14" t="s">
        <v>426</v>
      </c>
      <c r="D1799" s="14" t="s">
        <v>169</v>
      </c>
      <c r="E1799" s="14" t="s">
        <v>170</v>
      </c>
      <c r="F1799" s="14" t="s">
        <v>657</v>
      </c>
      <c r="G1799" s="15">
        <v>41640</v>
      </c>
      <c r="H1799" s="15">
        <v>41640</v>
      </c>
      <c r="I1799" s="14" t="s">
        <v>111</v>
      </c>
      <c r="J1799" s="14" t="s">
        <v>182</v>
      </c>
      <c r="K1799" s="14" t="s">
        <v>655</v>
      </c>
      <c r="L1799" s="14" t="s">
        <v>174</v>
      </c>
      <c r="M1799" s="14" t="s">
        <v>175</v>
      </c>
      <c r="N1799" s="14" t="s">
        <v>176</v>
      </c>
      <c r="O1799" s="15">
        <v>41974</v>
      </c>
      <c r="P1799" s="13">
        <v>201412</v>
      </c>
      <c r="Q1799" s="13">
        <v>-2</v>
      </c>
      <c r="R1799" s="16">
        <v>-13003.04</v>
      </c>
    </row>
    <row r="1800" spans="1:18" x14ac:dyDescent="0.25">
      <c r="A1800" s="13">
        <v>674119997</v>
      </c>
      <c r="B1800" s="14" t="s">
        <v>79</v>
      </c>
      <c r="C1800" s="14" t="s">
        <v>426</v>
      </c>
      <c r="D1800" s="14" t="s">
        <v>169</v>
      </c>
      <c r="E1800" s="14" t="s">
        <v>170</v>
      </c>
      <c r="F1800" s="14" t="s">
        <v>658</v>
      </c>
      <c r="G1800" s="15">
        <v>41456</v>
      </c>
      <c r="H1800" s="15">
        <v>41456</v>
      </c>
      <c r="I1800" s="14" t="s">
        <v>111</v>
      </c>
      <c r="J1800" s="14" t="s">
        <v>182</v>
      </c>
      <c r="K1800" s="14" t="s">
        <v>655</v>
      </c>
      <c r="L1800" s="14" t="s">
        <v>174</v>
      </c>
      <c r="M1800" s="14" t="s">
        <v>175</v>
      </c>
      <c r="N1800" s="14" t="s">
        <v>176</v>
      </c>
      <c r="O1800" s="15">
        <v>41974</v>
      </c>
      <c r="P1800" s="13">
        <v>201412</v>
      </c>
      <c r="Q1800" s="13">
        <v>-1</v>
      </c>
      <c r="R1800" s="16">
        <v>-8495.7800000000007</v>
      </c>
    </row>
    <row r="1801" spans="1:18" x14ac:dyDescent="0.25">
      <c r="A1801" s="13">
        <v>674120002</v>
      </c>
      <c r="B1801" s="14" t="s">
        <v>61</v>
      </c>
      <c r="C1801" s="14" t="s">
        <v>186</v>
      </c>
      <c r="D1801" s="14" t="s">
        <v>169</v>
      </c>
      <c r="E1801" s="14" t="s">
        <v>170</v>
      </c>
      <c r="F1801" s="14" t="s">
        <v>658</v>
      </c>
      <c r="G1801" s="15">
        <v>41365</v>
      </c>
      <c r="H1801" s="15">
        <v>41365</v>
      </c>
      <c r="I1801" s="14" t="s">
        <v>70</v>
      </c>
      <c r="J1801" s="14" t="s">
        <v>182</v>
      </c>
      <c r="K1801" s="14" t="s">
        <v>682</v>
      </c>
      <c r="L1801" s="14" t="s">
        <v>174</v>
      </c>
      <c r="M1801" s="14" t="s">
        <v>175</v>
      </c>
      <c r="N1801" s="14" t="s">
        <v>176</v>
      </c>
      <c r="O1801" s="15">
        <v>41974</v>
      </c>
      <c r="P1801" s="13">
        <v>201412</v>
      </c>
      <c r="Q1801" s="13">
        <v>-1</v>
      </c>
      <c r="R1801" s="16">
        <v>-25079.99</v>
      </c>
    </row>
    <row r="1802" spans="1:18" x14ac:dyDescent="0.25">
      <c r="A1802" s="13">
        <v>674120007</v>
      </c>
      <c r="B1802" s="14" t="s">
        <v>79</v>
      </c>
      <c r="C1802" s="14" t="s">
        <v>168</v>
      </c>
      <c r="D1802" s="14" t="s">
        <v>169</v>
      </c>
      <c r="E1802" s="14" t="s">
        <v>170</v>
      </c>
      <c r="F1802" s="14" t="s">
        <v>658</v>
      </c>
      <c r="G1802" s="15">
        <v>41426</v>
      </c>
      <c r="H1802" s="15">
        <v>41275</v>
      </c>
      <c r="I1802" s="14" t="s">
        <v>111</v>
      </c>
      <c r="J1802" s="14" t="s">
        <v>182</v>
      </c>
      <c r="K1802" s="14" t="s">
        <v>712</v>
      </c>
      <c r="L1802" s="14" t="s">
        <v>174</v>
      </c>
      <c r="M1802" s="14" t="s">
        <v>175</v>
      </c>
      <c r="N1802" s="14" t="s">
        <v>176</v>
      </c>
      <c r="O1802" s="15">
        <v>41974</v>
      </c>
      <c r="P1802" s="13">
        <v>201412</v>
      </c>
      <c r="Q1802" s="13">
        <v>-1</v>
      </c>
      <c r="R1802" s="16">
        <v>-100885.15</v>
      </c>
    </row>
    <row r="1803" spans="1:18" x14ac:dyDescent="0.25">
      <c r="A1803" s="13">
        <v>674120012</v>
      </c>
      <c r="B1803" s="14" t="s">
        <v>79</v>
      </c>
      <c r="C1803" s="14" t="s">
        <v>168</v>
      </c>
      <c r="D1803" s="14" t="s">
        <v>169</v>
      </c>
      <c r="E1803" s="14" t="s">
        <v>170</v>
      </c>
      <c r="F1803" s="14" t="s">
        <v>658</v>
      </c>
      <c r="G1803" s="15">
        <v>41365</v>
      </c>
      <c r="H1803" s="15">
        <v>41365</v>
      </c>
      <c r="I1803" s="14" t="s">
        <v>111</v>
      </c>
      <c r="J1803" s="14" t="s">
        <v>182</v>
      </c>
      <c r="K1803" s="14" t="s">
        <v>654</v>
      </c>
      <c r="L1803" s="14" t="s">
        <v>174</v>
      </c>
      <c r="M1803" s="14" t="s">
        <v>175</v>
      </c>
      <c r="N1803" s="14" t="s">
        <v>176</v>
      </c>
      <c r="O1803" s="15">
        <v>41974</v>
      </c>
      <c r="P1803" s="13">
        <v>201412</v>
      </c>
      <c r="Q1803" s="13">
        <v>-1</v>
      </c>
      <c r="R1803" s="16">
        <v>-19166.490000000002</v>
      </c>
    </row>
    <row r="1804" spans="1:18" x14ac:dyDescent="0.25">
      <c r="A1804" s="13">
        <v>674120017</v>
      </c>
      <c r="B1804" s="14" t="s">
        <v>79</v>
      </c>
      <c r="C1804" s="14" t="s">
        <v>168</v>
      </c>
      <c r="D1804" s="14" t="s">
        <v>169</v>
      </c>
      <c r="E1804" s="14" t="s">
        <v>170</v>
      </c>
      <c r="F1804" s="14" t="s">
        <v>658</v>
      </c>
      <c r="G1804" s="15">
        <v>41487</v>
      </c>
      <c r="H1804" s="15">
        <v>41487</v>
      </c>
      <c r="I1804" s="14" t="s">
        <v>111</v>
      </c>
      <c r="J1804" s="14" t="s">
        <v>182</v>
      </c>
      <c r="K1804" s="14" t="s">
        <v>654</v>
      </c>
      <c r="L1804" s="14" t="s">
        <v>174</v>
      </c>
      <c r="M1804" s="14" t="s">
        <v>175</v>
      </c>
      <c r="N1804" s="14" t="s">
        <v>176</v>
      </c>
      <c r="O1804" s="15">
        <v>41974</v>
      </c>
      <c r="P1804" s="13">
        <v>201412</v>
      </c>
      <c r="Q1804" s="13">
        <v>-2</v>
      </c>
      <c r="R1804" s="16">
        <v>-73535.75</v>
      </c>
    </row>
    <row r="1805" spans="1:18" x14ac:dyDescent="0.25">
      <c r="A1805" s="13">
        <v>674120022</v>
      </c>
      <c r="B1805" s="14" t="s">
        <v>32</v>
      </c>
      <c r="C1805" s="14" t="s">
        <v>180</v>
      </c>
      <c r="D1805" s="14" t="s">
        <v>169</v>
      </c>
      <c r="E1805" s="14" t="s">
        <v>170</v>
      </c>
      <c r="F1805" s="14" t="s">
        <v>656</v>
      </c>
      <c r="G1805" s="15">
        <v>41214</v>
      </c>
      <c r="H1805" s="15">
        <v>41214</v>
      </c>
      <c r="I1805" s="14" t="s">
        <v>50</v>
      </c>
      <c r="J1805" s="14" t="s">
        <v>182</v>
      </c>
      <c r="K1805" s="14" t="s">
        <v>566</v>
      </c>
      <c r="L1805" s="14" t="s">
        <v>174</v>
      </c>
      <c r="M1805" s="14" t="s">
        <v>175</v>
      </c>
      <c r="N1805" s="14" t="s">
        <v>176</v>
      </c>
      <c r="O1805" s="15">
        <v>41974</v>
      </c>
      <c r="P1805" s="13">
        <v>201412</v>
      </c>
      <c r="Q1805" s="13">
        <v>-1</v>
      </c>
      <c r="R1805" s="16">
        <v>-4908.6400000000003</v>
      </c>
    </row>
    <row r="1806" spans="1:18" x14ac:dyDescent="0.25">
      <c r="A1806" s="13">
        <v>674120027</v>
      </c>
      <c r="B1806" s="14" t="s">
        <v>79</v>
      </c>
      <c r="C1806" s="14" t="s">
        <v>168</v>
      </c>
      <c r="D1806" s="14" t="s">
        <v>169</v>
      </c>
      <c r="E1806" s="14" t="s">
        <v>170</v>
      </c>
      <c r="F1806" s="14" t="s">
        <v>658</v>
      </c>
      <c r="G1806" s="15">
        <v>41365</v>
      </c>
      <c r="H1806" s="15">
        <v>41365</v>
      </c>
      <c r="I1806" s="14" t="s">
        <v>111</v>
      </c>
      <c r="J1806" s="14" t="s">
        <v>182</v>
      </c>
      <c r="K1806" s="14" t="s">
        <v>580</v>
      </c>
      <c r="L1806" s="14" t="s">
        <v>174</v>
      </c>
      <c r="M1806" s="14" t="s">
        <v>175</v>
      </c>
      <c r="N1806" s="14" t="s">
        <v>176</v>
      </c>
      <c r="O1806" s="15">
        <v>41974</v>
      </c>
      <c r="P1806" s="13">
        <v>201412</v>
      </c>
      <c r="Q1806" s="13">
        <v>-1</v>
      </c>
      <c r="R1806" s="16">
        <v>-121145.01</v>
      </c>
    </row>
    <row r="1807" spans="1:18" x14ac:dyDescent="0.25">
      <c r="A1807" s="13">
        <v>674120032</v>
      </c>
      <c r="B1807" s="14" t="s">
        <v>79</v>
      </c>
      <c r="C1807" s="14" t="s">
        <v>168</v>
      </c>
      <c r="D1807" s="14" t="s">
        <v>169</v>
      </c>
      <c r="E1807" s="14" t="s">
        <v>170</v>
      </c>
      <c r="F1807" s="14" t="s">
        <v>658</v>
      </c>
      <c r="G1807" s="15">
        <v>41365</v>
      </c>
      <c r="H1807" s="15">
        <v>41365</v>
      </c>
      <c r="I1807" s="14" t="s">
        <v>111</v>
      </c>
      <c r="J1807" s="14" t="s">
        <v>182</v>
      </c>
      <c r="K1807" s="14" t="s">
        <v>580</v>
      </c>
      <c r="L1807" s="14" t="s">
        <v>174</v>
      </c>
      <c r="M1807" s="14" t="s">
        <v>175</v>
      </c>
      <c r="N1807" s="14" t="s">
        <v>176</v>
      </c>
      <c r="O1807" s="15">
        <v>41974</v>
      </c>
      <c r="P1807" s="13">
        <v>201412</v>
      </c>
      <c r="Q1807" s="13">
        <v>-1</v>
      </c>
      <c r="R1807" s="16">
        <v>-55150.18</v>
      </c>
    </row>
    <row r="1808" spans="1:18" x14ac:dyDescent="0.25">
      <c r="A1808" s="13">
        <v>674120042</v>
      </c>
      <c r="B1808" s="14" t="s">
        <v>79</v>
      </c>
      <c r="C1808" s="14" t="s">
        <v>426</v>
      </c>
      <c r="D1808" s="14" t="s">
        <v>169</v>
      </c>
      <c r="E1808" s="14" t="s">
        <v>170</v>
      </c>
      <c r="F1808" s="14" t="s">
        <v>656</v>
      </c>
      <c r="G1808" s="15">
        <v>41244</v>
      </c>
      <c r="H1808" s="15">
        <v>41244</v>
      </c>
      <c r="I1808" s="14" t="s">
        <v>111</v>
      </c>
      <c r="J1808" s="14" t="s">
        <v>182</v>
      </c>
      <c r="K1808" s="14" t="s">
        <v>566</v>
      </c>
      <c r="L1808" s="14" t="s">
        <v>174</v>
      </c>
      <c r="M1808" s="14" t="s">
        <v>175</v>
      </c>
      <c r="N1808" s="14" t="s">
        <v>176</v>
      </c>
      <c r="O1808" s="15">
        <v>41974</v>
      </c>
      <c r="P1808" s="13">
        <v>201412</v>
      </c>
      <c r="Q1808" s="13">
        <v>0</v>
      </c>
      <c r="R1808" s="16">
        <v>-40494.28</v>
      </c>
    </row>
    <row r="1809" spans="1:18" x14ac:dyDescent="0.25">
      <c r="A1809" s="13">
        <v>674120053</v>
      </c>
      <c r="B1809" s="14" t="s">
        <v>79</v>
      </c>
      <c r="C1809" s="14" t="s">
        <v>168</v>
      </c>
      <c r="D1809" s="14" t="s">
        <v>169</v>
      </c>
      <c r="E1809" s="14" t="s">
        <v>170</v>
      </c>
      <c r="F1809" s="14" t="s">
        <v>658</v>
      </c>
      <c r="G1809" s="15">
        <v>41334</v>
      </c>
      <c r="H1809" s="15">
        <v>41275</v>
      </c>
      <c r="I1809" s="14" t="s">
        <v>99</v>
      </c>
      <c r="J1809" s="14" t="s">
        <v>172</v>
      </c>
      <c r="K1809" s="14" t="s">
        <v>713</v>
      </c>
      <c r="L1809" s="14" t="s">
        <v>174</v>
      </c>
      <c r="M1809" s="14" t="s">
        <v>175</v>
      </c>
      <c r="N1809" s="14" t="s">
        <v>176</v>
      </c>
      <c r="O1809" s="15">
        <v>41974</v>
      </c>
      <c r="P1809" s="13">
        <v>201412</v>
      </c>
      <c r="Q1809" s="13">
        <v>-850</v>
      </c>
      <c r="R1809" s="16">
        <v>-28808.01</v>
      </c>
    </row>
    <row r="1810" spans="1:18" x14ac:dyDescent="0.25">
      <c r="A1810" s="13">
        <v>674120058</v>
      </c>
      <c r="B1810" s="14" t="s">
        <v>61</v>
      </c>
      <c r="C1810" s="14" t="s">
        <v>186</v>
      </c>
      <c r="D1810" s="14" t="s">
        <v>169</v>
      </c>
      <c r="E1810" s="14" t="s">
        <v>170</v>
      </c>
      <c r="F1810" s="14" t="s">
        <v>658</v>
      </c>
      <c r="G1810" s="15">
        <v>41334</v>
      </c>
      <c r="H1810" s="15">
        <v>41334</v>
      </c>
      <c r="I1810" s="14" t="s">
        <v>70</v>
      </c>
      <c r="J1810" s="14" t="s">
        <v>182</v>
      </c>
      <c r="K1810" s="14" t="s">
        <v>677</v>
      </c>
      <c r="L1810" s="14" t="s">
        <v>174</v>
      </c>
      <c r="M1810" s="14" t="s">
        <v>175</v>
      </c>
      <c r="N1810" s="14" t="s">
        <v>176</v>
      </c>
      <c r="O1810" s="15">
        <v>41974</v>
      </c>
      <c r="P1810" s="13">
        <v>201412</v>
      </c>
      <c r="Q1810" s="13">
        <v>-1</v>
      </c>
      <c r="R1810" s="16">
        <v>-8555.41</v>
      </c>
    </row>
    <row r="1811" spans="1:18" x14ac:dyDescent="0.25">
      <c r="A1811" s="13">
        <v>674120063</v>
      </c>
      <c r="B1811" s="14" t="s">
        <v>79</v>
      </c>
      <c r="C1811" s="14" t="s">
        <v>426</v>
      </c>
      <c r="D1811" s="14" t="s">
        <v>169</v>
      </c>
      <c r="E1811" s="14" t="s">
        <v>170</v>
      </c>
      <c r="F1811" s="14" t="s">
        <v>658</v>
      </c>
      <c r="G1811" s="15">
        <v>41609</v>
      </c>
      <c r="H1811" s="15">
        <v>41609</v>
      </c>
      <c r="I1811" s="14" t="s">
        <v>111</v>
      </c>
      <c r="J1811" s="14" t="s">
        <v>182</v>
      </c>
      <c r="K1811" s="14" t="s">
        <v>677</v>
      </c>
      <c r="L1811" s="14" t="s">
        <v>174</v>
      </c>
      <c r="M1811" s="14" t="s">
        <v>175</v>
      </c>
      <c r="N1811" s="14" t="s">
        <v>176</v>
      </c>
      <c r="O1811" s="15">
        <v>41974</v>
      </c>
      <c r="P1811" s="13">
        <v>201412</v>
      </c>
      <c r="Q1811" s="13">
        <v>-2</v>
      </c>
      <c r="R1811" s="16">
        <v>-158306.79999999999</v>
      </c>
    </row>
    <row r="1812" spans="1:18" x14ac:dyDescent="0.25">
      <c r="A1812" s="13">
        <v>674120068</v>
      </c>
      <c r="B1812" s="14" t="s">
        <v>61</v>
      </c>
      <c r="C1812" s="14" t="s">
        <v>186</v>
      </c>
      <c r="D1812" s="14" t="s">
        <v>169</v>
      </c>
      <c r="E1812" s="14" t="s">
        <v>170</v>
      </c>
      <c r="F1812" s="14" t="s">
        <v>658</v>
      </c>
      <c r="G1812" s="15">
        <v>41395</v>
      </c>
      <c r="H1812" s="15">
        <v>41395</v>
      </c>
      <c r="I1812" s="14" t="s">
        <v>70</v>
      </c>
      <c r="J1812" s="14" t="s">
        <v>182</v>
      </c>
      <c r="K1812" s="14" t="s">
        <v>630</v>
      </c>
      <c r="L1812" s="14" t="s">
        <v>174</v>
      </c>
      <c r="M1812" s="14" t="s">
        <v>175</v>
      </c>
      <c r="N1812" s="14" t="s">
        <v>176</v>
      </c>
      <c r="O1812" s="15">
        <v>41974</v>
      </c>
      <c r="P1812" s="13">
        <v>201412</v>
      </c>
      <c r="Q1812" s="13">
        <v>0</v>
      </c>
      <c r="R1812" s="16">
        <v>-8212.91</v>
      </c>
    </row>
    <row r="1813" spans="1:18" x14ac:dyDescent="0.25">
      <c r="A1813" s="13">
        <v>674120073</v>
      </c>
      <c r="B1813" s="14" t="s">
        <v>79</v>
      </c>
      <c r="C1813" s="14" t="s">
        <v>426</v>
      </c>
      <c r="D1813" s="14" t="s">
        <v>169</v>
      </c>
      <c r="E1813" s="14" t="s">
        <v>170</v>
      </c>
      <c r="F1813" s="14" t="s">
        <v>658</v>
      </c>
      <c r="G1813" s="15">
        <v>41548</v>
      </c>
      <c r="H1813" s="15">
        <v>41548</v>
      </c>
      <c r="I1813" s="14" t="s">
        <v>111</v>
      </c>
      <c r="J1813" s="14" t="s">
        <v>182</v>
      </c>
      <c r="K1813" s="14" t="s">
        <v>630</v>
      </c>
      <c r="L1813" s="14" t="s">
        <v>174</v>
      </c>
      <c r="M1813" s="14" t="s">
        <v>175</v>
      </c>
      <c r="N1813" s="14" t="s">
        <v>176</v>
      </c>
      <c r="O1813" s="15">
        <v>41974</v>
      </c>
      <c r="P1813" s="13">
        <v>201412</v>
      </c>
      <c r="Q1813" s="13">
        <v>-1</v>
      </c>
      <c r="R1813" s="16">
        <v>-136500.65</v>
      </c>
    </row>
    <row r="1814" spans="1:18" x14ac:dyDescent="0.25">
      <c r="A1814" s="13">
        <v>674120081</v>
      </c>
      <c r="B1814" s="14" t="s">
        <v>79</v>
      </c>
      <c r="C1814" s="14" t="s">
        <v>426</v>
      </c>
      <c r="D1814" s="14" t="s">
        <v>169</v>
      </c>
      <c r="E1814" s="14" t="s">
        <v>170</v>
      </c>
      <c r="F1814" s="14" t="s">
        <v>658</v>
      </c>
      <c r="G1814" s="15">
        <v>41609</v>
      </c>
      <c r="H1814" s="15">
        <v>41609</v>
      </c>
      <c r="I1814" s="14" t="s">
        <v>111</v>
      </c>
      <c r="J1814" s="14" t="s">
        <v>182</v>
      </c>
      <c r="K1814" s="14" t="s">
        <v>337</v>
      </c>
      <c r="L1814" s="14" t="s">
        <v>174</v>
      </c>
      <c r="M1814" s="14" t="s">
        <v>175</v>
      </c>
      <c r="N1814" s="14" t="s">
        <v>176</v>
      </c>
      <c r="O1814" s="15">
        <v>41974</v>
      </c>
      <c r="P1814" s="13">
        <v>201412</v>
      </c>
      <c r="Q1814" s="13">
        <v>0</v>
      </c>
      <c r="R1814" s="16">
        <v>-39046.300000000003</v>
      </c>
    </row>
    <row r="1815" spans="1:18" x14ac:dyDescent="0.25">
      <c r="A1815" s="13">
        <v>674120086</v>
      </c>
      <c r="B1815" s="14" t="s">
        <v>61</v>
      </c>
      <c r="C1815" s="14" t="s">
        <v>186</v>
      </c>
      <c r="D1815" s="14" t="s">
        <v>169</v>
      </c>
      <c r="E1815" s="14" t="s">
        <v>170</v>
      </c>
      <c r="F1815" s="14" t="s">
        <v>658</v>
      </c>
      <c r="G1815" s="15">
        <v>41579</v>
      </c>
      <c r="H1815" s="15">
        <v>41579</v>
      </c>
      <c r="I1815" s="14" t="s">
        <v>70</v>
      </c>
      <c r="J1815" s="14" t="s">
        <v>182</v>
      </c>
      <c r="K1815" s="14" t="s">
        <v>337</v>
      </c>
      <c r="L1815" s="14" t="s">
        <v>174</v>
      </c>
      <c r="M1815" s="14" t="s">
        <v>175</v>
      </c>
      <c r="N1815" s="14" t="s">
        <v>176</v>
      </c>
      <c r="O1815" s="15">
        <v>41974</v>
      </c>
      <c r="P1815" s="13">
        <v>201412</v>
      </c>
      <c r="Q1815" s="13">
        <v>-1</v>
      </c>
      <c r="R1815" s="16">
        <v>-5133.62</v>
      </c>
    </row>
    <row r="1816" spans="1:18" x14ac:dyDescent="0.25">
      <c r="A1816" s="13">
        <v>674120091</v>
      </c>
      <c r="B1816" s="14" t="s">
        <v>61</v>
      </c>
      <c r="C1816" s="14" t="s">
        <v>186</v>
      </c>
      <c r="D1816" s="14" t="s">
        <v>169</v>
      </c>
      <c r="E1816" s="14" t="s">
        <v>170</v>
      </c>
      <c r="F1816" s="14" t="s">
        <v>658</v>
      </c>
      <c r="G1816" s="15">
        <v>41579</v>
      </c>
      <c r="H1816" s="15">
        <v>41579</v>
      </c>
      <c r="I1816" s="14" t="s">
        <v>70</v>
      </c>
      <c r="J1816" s="14" t="s">
        <v>182</v>
      </c>
      <c r="K1816" s="14" t="s">
        <v>677</v>
      </c>
      <c r="L1816" s="14" t="s">
        <v>174</v>
      </c>
      <c r="M1816" s="14" t="s">
        <v>175</v>
      </c>
      <c r="N1816" s="14" t="s">
        <v>176</v>
      </c>
      <c r="O1816" s="15">
        <v>41974</v>
      </c>
      <c r="P1816" s="13">
        <v>201412</v>
      </c>
      <c r="Q1816" s="13">
        <v>0</v>
      </c>
      <c r="R1816" s="16">
        <v>-9223.5499999999993</v>
      </c>
    </row>
    <row r="1817" spans="1:18" x14ac:dyDescent="0.25">
      <c r="A1817" s="13">
        <v>674120096</v>
      </c>
      <c r="B1817" s="14" t="s">
        <v>79</v>
      </c>
      <c r="C1817" s="14" t="s">
        <v>426</v>
      </c>
      <c r="D1817" s="14" t="s">
        <v>169</v>
      </c>
      <c r="E1817" s="14" t="s">
        <v>170</v>
      </c>
      <c r="F1817" s="14" t="s">
        <v>657</v>
      </c>
      <c r="G1817" s="15">
        <v>41699</v>
      </c>
      <c r="H1817" s="15">
        <v>41699</v>
      </c>
      <c r="I1817" s="14" t="s">
        <v>111</v>
      </c>
      <c r="J1817" s="14" t="s">
        <v>182</v>
      </c>
      <c r="K1817" s="14" t="s">
        <v>677</v>
      </c>
      <c r="L1817" s="14" t="s">
        <v>174</v>
      </c>
      <c r="M1817" s="14" t="s">
        <v>175</v>
      </c>
      <c r="N1817" s="14" t="s">
        <v>176</v>
      </c>
      <c r="O1817" s="15">
        <v>41974</v>
      </c>
      <c r="P1817" s="13">
        <v>201412</v>
      </c>
      <c r="Q1817" s="13">
        <v>-1</v>
      </c>
      <c r="R1817" s="16">
        <v>-72981.02</v>
      </c>
    </row>
    <row r="1818" spans="1:18" x14ac:dyDescent="0.25">
      <c r="A1818" s="13">
        <v>674120101</v>
      </c>
      <c r="B1818" s="14" t="s">
        <v>61</v>
      </c>
      <c r="C1818" s="14" t="s">
        <v>186</v>
      </c>
      <c r="D1818" s="14" t="s">
        <v>169</v>
      </c>
      <c r="E1818" s="14" t="s">
        <v>170</v>
      </c>
      <c r="F1818" s="14" t="s">
        <v>658</v>
      </c>
      <c r="G1818" s="15">
        <v>41579</v>
      </c>
      <c r="H1818" s="15">
        <v>41275</v>
      </c>
      <c r="I1818" s="14" t="s">
        <v>70</v>
      </c>
      <c r="J1818" s="14" t="s">
        <v>182</v>
      </c>
      <c r="K1818" s="14" t="s">
        <v>452</v>
      </c>
      <c r="L1818" s="14" t="s">
        <v>174</v>
      </c>
      <c r="M1818" s="14" t="s">
        <v>175</v>
      </c>
      <c r="N1818" s="14" t="s">
        <v>176</v>
      </c>
      <c r="O1818" s="15">
        <v>41974</v>
      </c>
      <c r="P1818" s="13">
        <v>201412</v>
      </c>
      <c r="Q1818" s="13">
        <v>-1</v>
      </c>
      <c r="R1818" s="16">
        <v>-482196.08</v>
      </c>
    </row>
    <row r="1819" spans="1:18" x14ac:dyDescent="0.25">
      <c r="A1819" s="13">
        <v>674120106</v>
      </c>
      <c r="B1819" s="14" t="s">
        <v>61</v>
      </c>
      <c r="C1819" s="14" t="s">
        <v>186</v>
      </c>
      <c r="D1819" s="14" t="s">
        <v>169</v>
      </c>
      <c r="E1819" s="14" t="s">
        <v>170</v>
      </c>
      <c r="F1819" s="14" t="s">
        <v>658</v>
      </c>
      <c r="G1819" s="15">
        <v>41579</v>
      </c>
      <c r="H1819" s="15">
        <v>41579</v>
      </c>
      <c r="I1819" s="14" t="s">
        <v>73</v>
      </c>
      <c r="J1819" s="14" t="s">
        <v>188</v>
      </c>
      <c r="K1819" s="14" t="s">
        <v>474</v>
      </c>
      <c r="L1819" s="14" t="s">
        <v>174</v>
      </c>
      <c r="M1819" s="14" t="s">
        <v>175</v>
      </c>
      <c r="N1819" s="14" t="s">
        <v>176</v>
      </c>
      <c r="O1819" s="15">
        <v>41974</v>
      </c>
      <c r="P1819" s="13">
        <v>201412</v>
      </c>
      <c r="Q1819" s="13">
        <v>-1</v>
      </c>
      <c r="R1819" s="16">
        <v>-152382.25</v>
      </c>
    </row>
    <row r="1820" spans="1:18" x14ac:dyDescent="0.25">
      <c r="A1820" s="13">
        <v>674120111</v>
      </c>
      <c r="B1820" s="14" t="s">
        <v>61</v>
      </c>
      <c r="C1820" s="14" t="s">
        <v>186</v>
      </c>
      <c r="D1820" s="14" t="s">
        <v>169</v>
      </c>
      <c r="E1820" s="14" t="s">
        <v>170</v>
      </c>
      <c r="F1820" s="14" t="s">
        <v>658</v>
      </c>
      <c r="G1820" s="15">
        <v>41365</v>
      </c>
      <c r="H1820" s="15">
        <v>41365</v>
      </c>
      <c r="I1820" s="14" t="s">
        <v>70</v>
      </c>
      <c r="J1820" s="14" t="s">
        <v>182</v>
      </c>
      <c r="K1820" s="14" t="s">
        <v>714</v>
      </c>
      <c r="L1820" s="14" t="s">
        <v>174</v>
      </c>
      <c r="M1820" s="14" t="s">
        <v>175</v>
      </c>
      <c r="N1820" s="14" t="s">
        <v>176</v>
      </c>
      <c r="O1820" s="15">
        <v>41974</v>
      </c>
      <c r="P1820" s="13">
        <v>201412</v>
      </c>
      <c r="Q1820" s="13">
        <v>-1</v>
      </c>
      <c r="R1820" s="16">
        <v>-3566.93</v>
      </c>
    </row>
    <row r="1821" spans="1:18" x14ac:dyDescent="0.25">
      <c r="A1821" s="13">
        <v>674120116</v>
      </c>
      <c r="B1821" s="14" t="s">
        <v>32</v>
      </c>
      <c r="C1821" s="14" t="s">
        <v>180</v>
      </c>
      <c r="D1821" s="14" t="s">
        <v>169</v>
      </c>
      <c r="E1821" s="14" t="s">
        <v>170</v>
      </c>
      <c r="F1821" s="14" t="s">
        <v>657</v>
      </c>
      <c r="G1821" s="15">
        <v>41760</v>
      </c>
      <c r="H1821" s="15">
        <v>41760</v>
      </c>
      <c r="I1821" s="14" t="s">
        <v>55</v>
      </c>
      <c r="J1821" s="14" t="s">
        <v>188</v>
      </c>
      <c r="K1821" s="14" t="s">
        <v>474</v>
      </c>
      <c r="L1821" s="14" t="s">
        <v>174</v>
      </c>
      <c r="M1821" s="14" t="s">
        <v>175</v>
      </c>
      <c r="N1821" s="14" t="s">
        <v>176</v>
      </c>
      <c r="O1821" s="15">
        <v>41974</v>
      </c>
      <c r="P1821" s="13">
        <v>201412</v>
      </c>
      <c r="Q1821" s="13">
        <v>-1</v>
      </c>
      <c r="R1821" s="16">
        <v>-138634.79999999999</v>
      </c>
    </row>
    <row r="1822" spans="1:18" x14ac:dyDescent="0.25">
      <c r="A1822" s="13">
        <v>674120121</v>
      </c>
      <c r="B1822" s="14" t="s">
        <v>32</v>
      </c>
      <c r="C1822" s="14" t="s">
        <v>180</v>
      </c>
      <c r="D1822" s="14" t="s">
        <v>169</v>
      </c>
      <c r="E1822" s="14" t="s">
        <v>170</v>
      </c>
      <c r="F1822" s="14" t="s">
        <v>658</v>
      </c>
      <c r="G1822" s="15">
        <v>41365</v>
      </c>
      <c r="H1822" s="15">
        <v>41275</v>
      </c>
      <c r="I1822" s="14" t="s">
        <v>55</v>
      </c>
      <c r="J1822" s="14" t="s">
        <v>188</v>
      </c>
      <c r="K1822" s="14" t="s">
        <v>702</v>
      </c>
      <c r="L1822" s="14" t="s">
        <v>174</v>
      </c>
      <c r="M1822" s="14" t="s">
        <v>175</v>
      </c>
      <c r="N1822" s="14" t="s">
        <v>176</v>
      </c>
      <c r="O1822" s="15">
        <v>41974</v>
      </c>
      <c r="P1822" s="13">
        <v>201412</v>
      </c>
      <c r="Q1822" s="13">
        <v>-1</v>
      </c>
      <c r="R1822" s="16">
        <v>-92689.59</v>
      </c>
    </row>
    <row r="1823" spans="1:18" x14ac:dyDescent="0.25">
      <c r="A1823" s="13">
        <v>674120126</v>
      </c>
      <c r="B1823" s="14" t="s">
        <v>79</v>
      </c>
      <c r="C1823" s="14" t="s">
        <v>168</v>
      </c>
      <c r="D1823" s="14" t="s">
        <v>169</v>
      </c>
      <c r="E1823" s="14" t="s">
        <v>170</v>
      </c>
      <c r="F1823" s="14" t="s">
        <v>656</v>
      </c>
      <c r="G1823" s="15">
        <v>41214</v>
      </c>
      <c r="H1823" s="15">
        <v>41214</v>
      </c>
      <c r="I1823" s="14" t="s">
        <v>99</v>
      </c>
      <c r="J1823" s="14" t="s">
        <v>172</v>
      </c>
      <c r="K1823" s="14" t="s">
        <v>572</v>
      </c>
      <c r="L1823" s="14" t="s">
        <v>174</v>
      </c>
      <c r="M1823" s="14" t="s">
        <v>175</v>
      </c>
      <c r="N1823" s="14" t="s">
        <v>176</v>
      </c>
      <c r="O1823" s="15">
        <v>41974</v>
      </c>
      <c r="P1823" s="13">
        <v>201412</v>
      </c>
      <c r="Q1823" s="13">
        <v>-1</v>
      </c>
      <c r="R1823" s="16">
        <v>-4835.78</v>
      </c>
    </row>
    <row r="1824" spans="1:18" x14ac:dyDescent="0.25">
      <c r="A1824" s="13">
        <v>674120135</v>
      </c>
      <c r="B1824" s="14" t="s">
        <v>79</v>
      </c>
      <c r="C1824" s="14" t="s">
        <v>426</v>
      </c>
      <c r="D1824" s="14" t="s">
        <v>169</v>
      </c>
      <c r="E1824" s="14" t="s">
        <v>170</v>
      </c>
      <c r="F1824" s="14" t="s">
        <v>658</v>
      </c>
      <c r="G1824" s="15">
        <v>41518</v>
      </c>
      <c r="H1824" s="15">
        <v>41518</v>
      </c>
      <c r="I1824" s="14" t="s">
        <v>111</v>
      </c>
      <c r="J1824" s="14" t="s">
        <v>182</v>
      </c>
      <c r="K1824" s="14" t="s">
        <v>664</v>
      </c>
      <c r="L1824" s="14" t="s">
        <v>174</v>
      </c>
      <c r="M1824" s="14" t="s">
        <v>175</v>
      </c>
      <c r="N1824" s="14" t="s">
        <v>176</v>
      </c>
      <c r="O1824" s="15">
        <v>41974</v>
      </c>
      <c r="P1824" s="13">
        <v>201412</v>
      </c>
      <c r="Q1824" s="13">
        <v>-1</v>
      </c>
      <c r="R1824" s="16">
        <v>-137713.32999999999</v>
      </c>
    </row>
    <row r="1825" spans="1:18" x14ac:dyDescent="0.25">
      <c r="A1825" s="13">
        <v>674120140</v>
      </c>
      <c r="B1825" s="14" t="s">
        <v>79</v>
      </c>
      <c r="C1825" s="14" t="s">
        <v>426</v>
      </c>
      <c r="D1825" s="14" t="s">
        <v>169</v>
      </c>
      <c r="E1825" s="14" t="s">
        <v>170</v>
      </c>
      <c r="F1825" s="14" t="s">
        <v>658</v>
      </c>
      <c r="G1825" s="15">
        <v>41456</v>
      </c>
      <c r="H1825" s="15">
        <v>41456</v>
      </c>
      <c r="I1825" s="14" t="s">
        <v>111</v>
      </c>
      <c r="J1825" s="14" t="s">
        <v>182</v>
      </c>
      <c r="K1825" s="14" t="s">
        <v>647</v>
      </c>
      <c r="L1825" s="14" t="s">
        <v>174</v>
      </c>
      <c r="M1825" s="14" t="s">
        <v>175</v>
      </c>
      <c r="N1825" s="14" t="s">
        <v>176</v>
      </c>
      <c r="O1825" s="15">
        <v>41974</v>
      </c>
      <c r="P1825" s="13">
        <v>201412</v>
      </c>
      <c r="Q1825" s="13">
        <v>-1</v>
      </c>
      <c r="R1825" s="16">
        <v>-46556.34</v>
      </c>
    </row>
    <row r="1826" spans="1:18" x14ac:dyDescent="0.25">
      <c r="A1826" s="13">
        <v>674120145</v>
      </c>
      <c r="B1826" s="14" t="s">
        <v>79</v>
      </c>
      <c r="C1826" s="14" t="s">
        <v>426</v>
      </c>
      <c r="D1826" s="14" t="s">
        <v>169</v>
      </c>
      <c r="E1826" s="14" t="s">
        <v>170</v>
      </c>
      <c r="F1826" s="14" t="s">
        <v>658</v>
      </c>
      <c r="G1826" s="15">
        <v>41518</v>
      </c>
      <c r="H1826" s="15">
        <v>41518</v>
      </c>
      <c r="I1826" s="14" t="s">
        <v>111</v>
      </c>
      <c r="J1826" s="14" t="s">
        <v>182</v>
      </c>
      <c r="K1826" s="14" t="s">
        <v>592</v>
      </c>
      <c r="L1826" s="14" t="s">
        <v>174</v>
      </c>
      <c r="M1826" s="14" t="s">
        <v>175</v>
      </c>
      <c r="N1826" s="14" t="s">
        <v>176</v>
      </c>
      <c r="O1826" s="15">
        <v>41974</v>
      </c>
      <c r="P1826" s="13">
        <v>201412</v>
      </c>
      <c r="Q1826" s="13">
        <v>-1</v>
      </c>
      <c r="R1826" s="16">
        <v>-72541.61</v>
      </c>
    </row>
    <row r="1827" spans="1:18" x14ac:dyDescent="0.25">
      <c r="A1827" s="13">
        <v>674120150</v>
      </c>
      <c r="B1827" s="14" t="s">
        <v>79</v>
      </c>
      <c r="C1827" s="14" t="s">
        <v>426</v>
      </c>
      <c r="D1827" s="14" t="s">
        <v>169</v>
      </c>
      <c r="E1827" s="14" t="s">
        <v>170</v>
      </c>
      <c r="F1827" s="14" t="s">
        <v>658</v>
      </c>
      <c r="G1827" s="15">
        <v>41426</v>
      </c>
      <c r="H1827" s="15">
        <v>41426</v>
      </c>
      <c r="I1827" s="14" t="s">
        <v>111</v>
      </c>
      <c r="J1827" s="14" t="s">
        <v>182</v>
      </c>
      <c r="K1827" s="14" t="s">
        <v>643</v>
      </c>
      <c r="L1827" s="14" t="s">
        <v>174</v>
      </c>
      <c r="M1827" s="14" t="s">
        <v>175</v>
      </c>
      <c r="N1827" s="14" t="s">
        <v>176</v>
      </c>
      <c r="O1827" s="15">
        <v>41974</v>
      </c>
      <c r="P1827" s="13">
        <v>201412</v>
      </c>
      <c r="Q1827" s="13">
        <v>-1</v>
      </c>
      <c r="R1827" s="16">
        <v>-10271.52</v>
      </c>
    </row>
    <row r="1828" spans="1:18" x14ac:dyDescent="0.25">
      <c r="A1828" s="13">
        <v>674120156</v>
      </c>
      <c r="B1828" s="14" t="s">
        <v>79</v>
      </c>
      <c r="C1828" s="14" t="s">
        <v>426</v>
      </c>
      <c r="D1828" s="14" t="s">
        <v>169</v>
      </c>
      <c r="E1828" s="14" t="s">
        <v>170</v>
      </c>
      <c r="F1828" s="14" t="s">
        <v>658</v>
      </c>
      <c r="G1828" s="15">
        <v>41518</v>
      </c>
      <c r="H1828" s="15">
        <v>41518</v>
      </c>
      <c r="I1828" s="14" t="s">
        <v>111</v>
      </c>
      <c r="J1828" s="14" t="s">
        <v>182</v>
      </c>
      <c r="K1828" s="14" t="s">
        <v>645</v>
      </c>
      <c r="L1828" s="14" t="s">
        <v>174</v>
      </c>
      <c r="M1828" s="14" t="s">
        <v>175</v>
      </c>
      <c r="N1828" s="14" t="s">
        <v>176</v>
      </c>
      <c r="O1828" s="15">
        <v>41974</v>
      </c>
      <c r="P1828" s="13">
        <v>201412</v>
      </c>
      <c r="Q1828" s="13">
        <v>-1</v>
      </c>
      <c r="R1828" s="16">
        <v>-59378.79</v>
      </c>
    </row>
    <row r="1829" spans="1:18" x14ac:dyDescent="0.25">
      <c r="A1829" s="13">
        <v>674120161</v>
      </c>
      <c r="B1829" s="14" t="s">
        <v>79</v>
      </c>
      <c r="C1829" s="14" t="s">
        <v>426</v>
      </c>
      <c r="D1829" s="14" t="s">
        <v>169</v>
      </c>
      <c r="E1829" s="14" t="s">
        <v>170</v>
      </c>
      <c r="F1829" s="14" t="s">
        <v>658</v>
      </c>
      <c r="G1829" s="15">
        <v>41548</v>
      </c>
      <c r="H1829" s="15">
        <v>41579</v>
      </c>
      <c r="I1829" s="14" t="s">
        <v>111</v>
      </c>
      <c r="J1829" s="14" t="s">
        <v>182</v>
      </c>
      <c r="K1829" s="14" t="s">
        <v>574</v>
      </c>
      <c r="L1829" s="14" t="s">
        <v>174</v>
      </c>
      <c r="M1829" s="14" t="s">
        <v>175</v>
      </c>
      <c r="N1829" s="14" t="s">
        <v>176</v>
      </c>
      <c r="O1829" s="15">
        <v>41974</v>
      </c>
      <c r="P1829" s="13">
        <v>201412</v>
      </c>
      <c r="Q1829" s="13">
        <v>-1</v>
      </c>
      <c r="R1829" s="16">
        <v>-97519.42</v>
      </c>
    </row>
    <row r="1830" spans="1:18" x14ac:dyDescent="0.25">
      <c r="A1830" s="13">
        <v>674120166</v>
      </c>
      <c r="B1830" s="14" t="s">
        <v>79</v>
      </c>
      <c r="C1830" s="14" t="s">
        <v>426</v>
      </c>
      <c r="D1830" s="14" t="s">
        <v>169</v>
      </c>
      <c r="E1830" s="14" t="s">
        <v>170</v>
      </c>
      <c r="F1830" s="14" t="s">
        <v>658</v>
      </c>
      <c r="G1830" s="15">
        <v>41518</v>
      </c>
      <c r="H1830" s="15">
        <v>41548</v>
      </c>
      <c r="I1830" s="14" t="s">
        <v>111</v>
      </c>
      <c r="J1830" s="14" t="s">
        <v>182</v>
      </c>
      <c r="K1830" s="14" t="s">
        <v>574</v>
      </c>
      <c r="L1830" s="14" t="s">
        <v>174</v>
      </c>
      <c r="M1830" s="14" t="s">
        <v>175</v>
      </c>
      <c r="N1830" s="14" t="s">
        <v>176</v>
      </c>
      <c r="O1830" s="15">
        <v>41974</v>
      </c>
      <c r="P1830" s="13">
        <v>201412</v>
      </c>
      <c r="Q1830" s="13">
        <v>-1</v>
      </c>
      <c r="R1830" s="16">
        <v>-20832.39</v>
      </c>
    </row>
    <row r="1831" spans="1:18" x14ac:dyDescent="0.25">
      <c r="A1831" s="13">
        <v>674120172</v>
      </c>
      <c r="B1831" s="14" t="s">
        <v>79</v>
      </c>
      <c r="C1831" s="14" t="s">
        <v>426</v>
      </c>
      <c r="D1831" s="14" t="s">
        <v>169</v>
      </c>
      <c r="E1831" s="14" t="s">
        <v>170</v>
      </c>
      <c r="F1831" s="14" t="s">
        <v>658</v>
      </c>
      <c r="G1831" s="15">
        <v>41487</v>
      </c>
      <c r="H1831" s="15">
        <v>41487</v>
      </c>
      <c r="I1831" s="14" t="s">
        <v>111</v>
      </c>
      <c r="J1831" s="14" t="s">
        <v>182</v>
      </c>
      <c r="K1831" s="14" t="s">
        <v>574</v>
      </c>
      <c r="L1831" s="14" t="s">
        <v>174</v>
      </c>
      <c r="M1831" s="14" t="s">
        <v>175</v>
      </c>
      <c r="N1831" s="14" t="s">
        <v>176</v>
      </c>
      <c r="O1831" s="15">
        <v>41974</v>
      </c>
      <c r="P1831" s="13">
        <v>201412</v>
      </c>
      <c r="Q1831" s="13">
        <v>-1</v>
      </c>
      <c r="R1831" s="16">
        <v>-40412.99</v>
      </c>
    </row>
    <row r="1832" spans="1:18" x14ac:dyDescent="0.25">
      <c r="A1832" s="13">
        <v>674120177</v>
      </c>
      <c r="B1832" s="14" t="s">
        <v>79</v>
      </c>
      <c r="C1832" s="14" t="s">
        <v>426</v>
      </c>
      <c r="D1832" s="14" t="s">
        <v>169</v>
      </c>
      <c r="E1832" s="14" t="s">
        <v>170</v>
      </c>
      <c r="F1832" s="14" t="s">
        <v>658</v>
      </c>
      <c r="G1832" s="15">
        <v>41548</v>
      </c>
      <c r="H1832" s="15">
        <v>41548</v>
      </c>
      <c r="I1832" s="14" t="s">
        <v>111</v>
      </c>
      <c r="J1832" s="14" t="s">
        <v>182</v>
      </c>
      <c r="K1832" s="14" t="s">
        <v>570</v>
      </c>
      <c r="L1832" s="14" t="s">
        <v>174</v>
      </c>
      <c r="M1832" s="14" t="s">
        <v>175</v>
      </c>
      <c r="N1832" s="14" t="s">
        <v>176</v>
      </c>
      <c r="O1832" s="15">
        <v>41974</v>
      </c>
      <c r="P1832" s="13">
        <v>201412</v>
      </c>
      <c r="Q1832" s="13">
        <v>0</v>
      </c>
      <c r="R1832" s="16">
        <v>-138948.23000000001</v>
      </c>
    </row>
    <row r="1833" spans="1:18" x14ac:dyDescent="0.25">
      <c r="A1833" s="13">
        <v>674120182</v>
      </c>
      <c r="B1833" s="14" t="s">
        <v>79</v>
      </c>
      <c r="C1833" s="14" t="s">
        <v>426</v>
      </c>
      <c r="D1833" s="14" t="s">
        <v>169</v>
      </c>
      <c r="E1833" s="14" t="s">
        <v>170</v>
      </c>
      <c r="F1833" s="14" t="s">
        <v>658</v>
      </c>
      <c r="G1833" s="15">
        <v>41518</v>
      </c>
      <c r="H1833" s="15">
        <v>41518</v>
      </c>
      <c r="I1833" s="14" t="s">
        <v>111</v>
      </c>
      <c r="J1833" s="14" t="s">
        <v>182</v>
      </c>
      <c r="K1833" s="14" t="s">
        <v>570</v>
      </c>
      <c r="L1833" s="14" t="s">
        <v>174</v>
      </c>
      <c r="M1833" s="14" t="s">
        <v>175</v>
      </c>
      <c r="N1833" s="14" t="s">
        <v>176</v>
      </c>
      <c r="O1833" s="15">
        <v>41974</v>
      </c>
      <c r="P1833" s="13">
        <v>201412</v>
      </c>
      <c r="Q1833" s="13">
        <v>-1</v>
      </c>
      <c r="R1833" s="16">
        <v>-23432.7</v>
      </c>
    </row>
    <row r="1834" spans="1:18" x14ac:dyDescent="0.25">
      <c r="A1834" s="13">
        <v>674120187</v>
      </c>
      <c r="B1834" s="14" t="s">
        <v>32</v>
      </c>
      <c r="C1834" s="14" t="s">
        <v>180</v>
      </c>
      <c r="D1834" s="14" t="s">
        <v>169</v>
      </c>
      <c r="E1834" s="14" t="s">
        <v>170</v>
      </c>
      <c r="F1834" s="14" t="s">
        <v>658</v>
      </c>
      <c r="G1834" s="15">
        <v>41365</v>
      </c>
      <c r="H1834" s="15">
        <v>41456</v>
      </c>
      <c r="I1834" s="14" t="s">
        <v>50</v>
      </c>
      <c r="J1834" s="14" t="s">
        <v>182</v>
      </c>
      <c r="K1834" s="14" t="s">
        <v>335</v>
      </c>
      <c r="L1834" s="14" t="s">
        <v>174</v>
      </c>
      <c r="M1834" s="14" t="s">
        <v>175</v>
      </c>
      <c r="N1834" s="14" t="s">
        <v>176</v>
      </c>
      <c r="O1834" s="15">
        <v>41974</v>
      </c>
      <c r="P1834" s="13">
        <v>201412</v>
      </c>
      <c r="Q1834" s="13">
        <v>-1</v>
      </c>
      <c r="R1834" s="16">
        <v>-192.55</v>
      </c>
    </row>
    <row r="1835" spans="1:18" x14ac:dyDescent="0.25">
      <c r="A1835" s="13">
        <v>674120192</v>
      </c>
      <c r="B1835" s="14" t="s">
        <v>79</v>
      </c>
      <c r="C1835" s="14" t="s">
        <v>426</v>
      </c>
      <c r="D1835" s="14" t="s">
        <v>169</v>
      </c>
      <c r="E1835" s="14" t="s">
        <v>170</v>
      </c>
      <c r="F1835" s="14" t="s">
        <v>658</v>
      </c>
      <c r="G1835" s="15">
        <v>41365</v>
      </c>
      <c r="H1835" s="15">
        <v>41395</v>
      </c>
      <c r="I1835" s="14" t="s">
        <v>111</v>
      </c>
      <c r="J1835" s="14" t="s">
        <v>182</v>
      </c>
      <c r="K1835" s="14" t="s">
        <v>335</v>
      </c>
      <c r="L1835" s="14" t="s">
        <v>174</v>
      </c>
      <c r="M1835" s="14" t="s">
        <v>175</v>
      </c>
      <c r="N1835" s="14" t="s">
        <v>176</v>
      </c>
      <c r="O1835" s="15">
        <v>41974</v>
      </c>
      <c r="P1835" s="13">
        <v>201412</v>
      </c>
      <c r="Q1835" s="13">
        <v>-1</v>
      </c>
      <c r="R1835" s="16">
        <v>-12758.77</v>
      </c>
    </row>
    <row r="1836" spans="1:18" x14ac:dyDescent="0.25">
      <c r="A1836" s="13">
        <v>674120198</v>
      </c>
      <c r="B1836" s="14" t="s">
        <v>61</v>
      </c>
      <c r="C1836" s="14" t="s">
        <v>186</v>
      </c>
      <c r="D1836" s="14" t="s">
        <v>169</v>
      </c>
      <c r="E1836" s="14" t="s">
        <v>170</v>
      </c>
      <c r="F1836" s="14" t="s">
        <v>657</v>
      </c>
      <c r="G1836" s="15">
        <v>41671</v>
      </c>
      <c r="H1836" s="15">
        <v>41671</v>
      </c>
      <c r="I1836" s="14" t="s">
        <v>70</v>
      </c>
      <c r="J1836" s="14" t="s">
        <v>182</v>
      </c>
      <c r="K1836" s="14" t="s">
        <v>335</v>
      </c>
      <c r="L1836" s="14" t="s">
        <v>174</v>
      </c>
      <c r="M1836" s="14" t="s">
        <v>175</v>
      </c>
      <c r="N1836" s="14" t="s">
        <v>176</v>
      </c>
      <c r="O1836" s="15">
        <v>41974</v>
      </c>
      <c r="P1836" s="13">
        <v>201412</v>
      </c>
      <c r="Q1836" s="13">
        <v>0</v>
      </c>
      <c r="R1836" s="16">
        <v>-1217.1500000000001</v>
      </c>
    </row>
    <row r="1837" spans="1:18" x14ac:dyDescent="0.25">
      <c r="A1837" s="13">
        <v>674120204</v>
      </c>
      <c r="B1837" s="14" t="s">
        <v>79</v>
      </c>
      <c r="C1837" s="14" t="s">
        <v>426</v>
      </c>
      <c r="D1837" s="14" t="s">
        <v>169</v>
      </c>
      <c r="E1837" s="14" t="s">
        <v>170</v>
      </c>
      <c r="F1837" s="14" t="s">
        <v>657</v>
      </c>
      <c r="G1837" s="15">
        <v>41699</v>
      </c>
      <c r="H1837" s="15">
        <v>41699</v>
      </c>
      <c r="I1837" s="14" t="s">
        <v>111</v>
      </c>
      <c r="J1837" s="14" t="s">
        <v>182</v>
      </c>
      <c r="K1837" s="14" t="s">
        <v>335</v>
      </c>
      <c r="L1837" s="14" t="s">
        <v>174</v>
      </c>
      <c r="M1837" s="14" t="s">
        <v>175</v>
      </c>
      <c r="N1837" s="14" t="s">
        <v>176</v>
      </c>
      <c r="O1837" s="15">
        <v>41974</v>
      </c>
      <c r="P1837" s="13">
        <v>201412</v>
      </c>
      <c r="Q1837" s="13">
        <v>-1</v>
      </c>
      <c r="R1837" s="16">
        <v>-4933.1400000000003</v>
      </c>
    </row>
    <row r="1838" spans="1:18" x14ac:dyDescent="0.25">
      <c r="A1838" s="13">
        <v>674120209</v>
      </c>
      <c r="B1838" s="14" t="s">
        <v>79</v>
      </c>
      <c r="C1838" s="14" t="s">
        <v>168</v>
      </c>
      <c r="D1838" s="14" t="s">
        <v>169</v>
      </c>
      <c r="E1838" s="14" t="s">
        <v>170</v>
      </c>
      <c r="F1838" s="14" t="s">
        <v>658</v>
      </c>
      <c r="G1838" s="15">
        <v>41365</v>
      </c>
      <c r="H1838" s="15">
        <v>41426</v>
      </c>
      <c r="I1838" s="14" t="s">
        <v>99</v>
      </c>
      <c r="J1838" s="14" t="s">
        <v>172</v>
      </c>
      <c r="K1838" s="14" t="s">
        <v>572</v>
      </c>
      <c r="L1838" s="14" t="s">
        <v>174</v>
      </c>
      <c r="M1838" s="14" t="s">
        <v>175</v>
      </c>
      <c r="N1838" s="14" t="s">
        <v>176</v>
      </c>
      <c r="O1838" s="15">
        <v>41974</v>
      </c>
      <c r="P1838" s="13">
        <v>201412</v>
      </c>
      <c r="Q1838" s="13">
        <v>-1</v>
      </c>
      <c r="R1838" s="16">
        <v>-6781.25</v>
      </c>
    </row>
    <row r="1839" spans="1:18" x14ac:dyDescent="0.25">
      <c r="A1839" s="13">
        <v>674120214</v>
      </c>
      <c r="B1839" s="14" t="s">
        <v>61</v>
      </c>
      <c r="C1839" s="14" t="s">
        <v>186</v>
      </c>
      <c r="D1839" s="14" t="s">
        <v>169</v>
      </c>
      <c r="E1839" s="14" t="s">
        <v>170</v>
      </c>
      <c r="F1839" s="14" t="s">
        <v>658</v>
      </c>
      <c r="G1839" s="15">
        <v>41579</v>
      </c>
      <c r="H1839" s="15">
        <v>41275</v>
      </c>
      <c r="I1839" s="14" t="s">
        <v>73</v>
      </c>
      <c r="J1839" s="14" t="s">
        <v>188</v>
      </c>
      <c r="K1839" s="14" t="s">
        <v>702</v>
      </c>
      <c r="L1839" s="14" t="s">
        <v>174</v>
      </c>
      <c r="M1839" s="14" t="s">
        <v>175</v>
      </c>
      <c r="N1839" s="14" t="s">
        <v>176</v>
      </c>
      <c r="O1839" s="15">
        <v>41974</v>
      </c>
      <c r="P1839" s="13">
        <v>201412</v>
      </c>
      <c r="Q1839" s="13">
        <v>-2</v>
      </c>
      <c r="R1839" s="16">
        <v>-225356.09</v>
      </c>
    </row>
    <row r="1840" spans="1:18" x14ac:dyDescent="0.25">
      <c r="A1840" s="13">
        <v>674120223</v>
      </c>
      <c r="B1840" s="14" t="s">
        <v>79</v>
      </c>
      <c r="C1840" s="14" t="s">
        <v>426</v>
      </c>
      <c r="D1840" s="14" t="s">
        <v>169</v>
      </c>
      <c r="E1840" s="14" t="s">
        <v>170</v>
      </c>
      <c r="F1840" s="14" t="s">
        <v>658</v>
      </c>
      <c r="G1840" s="15">
        <v>41456</v>
      </c>
      <c r="H1840" s="15">
        <v>41456</v>
      </c>
      <c r="I1840" s="14" t="s">
        <v>114</v>
      </c>
      <c r="J1840" s="14" t="s">
        <v>188</v>
      </c>
      <c r="K1840" s="14" t="s">
        <v>589</v>
      </c>
      <c r="L1840" s="14" t="s">
        <v>174</v>
      </c>
      <c r="M1840" s="14" t="s">
        <v>175</v>
      </c>
      <c r="N1840" s="14" t="s">
        <v>176</v>
      </c>
      <c r="O1840" s="15">
        <v>41974</v>
      </c>
      <c r="P1840" s="13">
        <v>201412</v>
      </c>
      <c r="Q1840" s="13">
        <v>0</v>
      </c>
      <c r="R1840" s="16">
        <v>-130281.98</v>
      </c>
    </row>
    <row r="1841" spans="1:18" x14ac:dyDescent="0.25">
      <c r="A1841" s="13">
        <v>674120230</v>
      </c>
      <c r="B1841" s="14" t="s">
        <v>79</v>
      </c>
      <c r="C1841" s="14" t="s">
        <v>426</v>
      </c>
      <c r="D1841" s="14" t="s">
        <v>169</v>
      </c>
      <c r="E1841" s="14" t="s">
        <v>170</v>
      </c>
      <c r="F1841" s="14" t="s">
        <v>658</v>
      </c>
      <c r="G1841" s="15">
        <v>41609</v>
      </c>
      <c r="H1841" s="15">
        <v>41609</v>
      </c>
      <c r="I1841" s="14" t="s">
        <v>114</v>
      </c>
      <c r="J1841" s="14" t="s">
        <v>188</v>
      </c>
      <c r="K1841" s="14" t="s">
        <v>589</v>
      </c>
      <c r="L1841" s="14" t="s">
        <v>174</v>
      </c>
      <c r="M1841" s="14" t="s">
        <v>175</v>
      </c>
      <c r="N1841" s="14" t="s">
        <v>176</v>
      </c>
      <c r="O1841" s="15">
        <v>41974</v>
      </c>
      <c r="P1841" s="13">
        <v>201412</v>
      </c>
      <c r="Q1841" s="13">
        <v>0</v>
      </c>
      <c r="R1841" s="16">
        <v>-118948.86</v>
      </c>
    </row>
    <row r="1842" spans="1:18" x14ac:dyDescent="0.25">
      <c r="A1842" s="13">
        <v>674120235</v>
      </c>
      <c r="B1842" s="14" t="s">
        <v>61</v>
      </c>
      <c r="C1842" s="14" t="s">
        <v>186</v>
      </c>
      <c r="D1842" s="14" t="s">
        <v>169</v>
      </c>
      <c r="E1842" s="14" t="s">
        <v>170</v>
      </c>
      <c r="F1842" s="14" t="s">
        <v>658</v>
      </c>
      <c r="G1842" s="15">
        <v>41579</v>
      </c>
      <c r="H1842" s="15">
        <v>41275</v>
      </c>
      <c r="I1842" s="14" t="s">
        <v>73</v>
      </c>
      <c r="J1842" s="14" t="s">
        <v>188</v>
      </c>
      <c r="K1842" s="14" t="s">
        <v>683</v>
      </c>
      <c r="L1842" s="14" t="s">
        <v>174</v>
      </c>
      <c r="M1842" s="14" t="s">
        <v>175</v>
      </c>
      <c r="N1842" s="14" t="s">
        <v>176</v>
      </c>
      <c r="O1842" s="15">
        <v>41974</v>
      </c>
      <c r="P1842" s="13">
        <v>201412</v>
      </c>
      <c r="Q1842" s="13">
        <v>-1</v>
      </c>
      <c r="R1842" s="16">
        <v>-47517.94</v>
      </c>
    </row>
    <row r="1843" spans="1:18" x14ac:dyDescent="0.25">
      <c r="A1843" s="13">
        <v>674120240</v>
      </c>
      <c r="B1843" s="14" t="s">
        <v>61</v>
      </c>
      <c r="C1843" s="14" t="s">
        <v>186</v>
      </c>
      <c r="D1843" s="14" t="s">
        <v>169</v>
      </c>
      <c r="E1843" s="14" t="s">
        <v>170</v>
      </c>
      <c r="F1843" s="14" t="s">
        <v>658</v>
      </c>
      <c r="G1843" s="15">
        <v>41579</v>
      </c>
      <c r="H1843" s="15">
        <v>41275</v>
      </c>
      <c r="I1843" s="14" t="s">
        <v>73</v>
      </c>
      <c r="J1843" s="14" t="s">
        <v>188</v>
      </c>
      <c r="K1843" s="14" t="s">
        <v>684</v>
      </c>
      <c r="L1843" s="14" t="s">
        <v>174</v>
      </c>
      <c r="M1843" s="14" t="s">
        <v>175</v>
      </c>
      <c r="N1843" s="14" t="s">
        <v>176</v>
      </c>
      <c r="O1843" s="15">
        <v>41974</v>
      </c>
      <c r="P1843" s="13">
        <v>201412</v>
      </c>
      <c r="Q1843" s="13">
        <v>-1</v>
      </c>
      <c r="R1843" s="16">
        <v>-79195.33</v>
      </c>
    </row>
    <row r="1844" spans="1:18" x14ac:dyDescent="0.25">
      <c r="A1844" s="13">
        <v>674120243</v>
      </c>
      <c r="B1844" s="14" t="s">
        <v>61</v>
      </c>
      <c r="C1844" s="14" t="s">
        <v>186</v>
      </c>
      <c r="D1844" s="14" t="s">
        <v>169</v>
      </c>
      <c r="E1844" s="14" t="s">
        <v>170</v>
      </c>
      <c r="F1844" s="14" t="s">
        <v>658</v>
      </c>
      <c r="G1844" s="15">
        <v>41579</v>
      </c>
      <c r="H1844" s="15">
        <v>41275</v>
      </c>
      <c r="I1844" s="14" t="s">
        <v>73</v>
      </c>
      <c r="J1844" s="14" t="s">
        <v>188</v>
      </c>
      <c r="K1844" s="14" t="s">
        <v>685</v>
      </c>
      <c r="L1844" s="14" t="s">
        <v>174</v>
      </c>
      <c r="M1844" s="14" t="s">
        <v>175</v>
      </c>
      <c r="N1844" s="14" t="s">
        <v>176</v>
      </c>
      <c r="O1844" s="15">
        <v>41974</v>
      </c>
      <c r="P1844" s="13">
        <v>201412</v>
      </c>
      <c r="Q1844" s="13">
        <v>-1</v>
      </c>
      <c r="R1844" s="16">
        <v>-45590.21</v>
      </c>
    </row>
    <row r="1845" spans="1:18" x14ac:dyDescent="0.25">
      <c r="A1845" s="13">
        <v>674120246</v>
      </c>
      <c r="B1845" s="14" t="s">
        <v>61</v>
      </c>
      <c r="C1845" s="14" t="s">
        <v>186</v>
      </c>
      <c r="D1845" s="14" t="s">
        <v>169</v>
      </c>
      <c r="E1845" s="14" t="s">
        <v>170</v>
      </c>
      <c r="F1845" s="14" t="s">
        <v>658</v>
      </c>
      <c r="G1845" s="15">
        <v>41579</v>
      </c>
      <c r="H1845" s="15">
        <v>41579</v>
      </c>
      <c r="I1845" s="14" t="s">
        <v>73</v>
      </c>
      <c r="J1845" s="14" t="s">
        <v>188</v>
      </c>
      <c r="K1845" s="14" t="s">
        <v>470</v>
      </c>
      <c r="L1845" s="14" t="s">
        <v>174</v>
      </c>
      <c r="M1845" s="14" t="s">
        <v>175</v>
      </c>
      <c r="N1845" s="14" t="s">
        <v>176</v>
      </c>
      <c r="O1845" s="15">
        <v>41974</v>
      </c>
      <c r="P1845" s="13">
        <v>201412</v>
      </c>
      <c r="Q1845" s="13">
        <v>-1</v>
      </c>
      <c r="R1845" s="16">
        <v>-1070514.29</v>
      </c>
    </row>
    <row r="1846" spans="1:18" x14ac:dyDescent="0.25">
      <c r="A1846" s="13">
        <v>674120249</v>
      </c>
      <c r="B1846" s="14" t="s">
        <v>61</v>
      </c>
      <c r="C1846" s="14" t="s">
        <v>186</v>
      </c>
      <c r="D1846" s="14" t="s">
        <v>169</v>
      </c>
      <c r="E1846" s="14" t="s">
        <v>170</v>
      </c>
      <c r="F1846" s="14" t="s">
        <v>658</v>
      </c>
      <c r="G1846" s="15">
        <v>41579</v>
      </c>
      <c r="H1846" s="15">
        <v>41579</v>
      </c>
      <c r="I1846" s="14" t="s">
        <v>73</v>
      </c>
      <c r="J1846" s="14" t="s">
        <v>188</v>
      </c>
      <c r="K1846" s="14" t="s">
        <v>189</v>
      </c>
      <c r="L1846" s="14" t="s">
        <v>174</v>
      </c>
      <c r="M1846" s="14" t="s">
        <v>175</v>
      </c>
      <c r="N1846" s="14" t="s">
        <v>176</v>
      </c>
      <c r="O1846" s="15">
        <v>41974</v>
      </c>
      <c r="P1846" s="13">
        <v>201412</v>
      </c>
      <c r="Q1846" s="13">
        <v>-1</v>
      </c>
      <c r="R1846" s="16">
        <v>-82472.179999999993</v>
      </c>
    </row>
    <row r="1847" spans="1:18" x14ac:dyDescent="0.25">
      <c r="A1847" s="13">
        <v>674120252</v>
      </c>
      <c r="B1847" s="14" t="s">
        <v>61</v>
      </c>
      <c r="C1847" s="14" t="s">
        <v>186</v>
      </c>
      <c r="D1847" s="14" t="s">
        <v>169</v>
      </c>
      <c r="E1847" s="14" t="s">
        <v>170</v>
      </c>
      <c r="F1847" s="14" t="s">
        <v>658</v>
      </c>
      <c r="G1847" s="15">
        <v>41579</v>
      </c>
      <c r="H1847" s="15">
        <v>41579</v>
      </c>
      <c r="I1847" s="14" t="s">
        <v>73</v>
      </c>
      <c r="J1847" s="14" t="s">
        <v>188</v>
      </c>
      <c r="K1847" s="14" t="s">
        <v>686</v>
      </c>
      <c r="L1847" s="14" t="s">
        <v>174</v>
      </c>
      <c r="M1847" s="14" t="s">
        <v>175</v>
      </c>
      <c r="N1847" s="14" t="s">
        <v>176</v>
      </c>
      <c r="O1847" s="15">
        <v>41974</v>
      </c>
      <c r="P1847" s="13">
        <v>201412</v>
      </c>
      <c r="Q1847" s="13">
        <v>-1</v>
      </c>
      <c r="R1847" s="16">
        <v>-96731.02</v>
      </c>
    </row>
    <row r="1848" spans="1:18" x14ac:dyDescent="0.25">
      <c r="A1848" s="13">
        <v>674120255</v>
      </c>
      <c r="B1848" s="14" t="s">
        <v>61</v>
      </c>
      <c r="C1848" s="14" t="s">
        <v>186</v>
      </c>
      <c r="D1848" s="14" t="s">
        <v>169</v>
      </c>
      <c r="E1848" s="14" t="s">
        <v>170</v>
      </c>
      <c r="F1848" s="14" t="s">
        <v>658</v>
      </c>
      <c r="G1848" s="15">
        <v>41579</v>
      </c>
      <c r="H1848" s="15">
        <v>41579</v>
      </c>
      <c r="I1848" s="14" t="s">
        <v>70</v>
      </c>
      <c r="J1848" s="14" t="s">
        <v>182</v>
      </c>
      <c r="K1848" s="14" t="s">
        <v>664</v>
      </c>
      <c r="L1848" s="14" t="s">
        <v>174</v>
      </c>
      <c r="M1848" s="14" t="s">
        <v>175</v>
      </c>
      <c r="N1848" s="14" t="s">
        <v>176</v>
      </c>
      <c r="O1848" s="15">
        <v>41974</v>
      </c>
      <c r="P1848" s="13">
        <v>201412</v>
      </c>
      <c r="Q1848" s="13">
        <v>0</v>
      </c>
      <c r="R1848" s="16">
        <v>-54737.05</v>
      </c>
    </row>
    <row r="1849" spans="1:18" x14ac:dyDescent="0.25">
      <c r="A1849" s="13">
        <v>674120262</v>
      </c>
      <c r="B1849" s="14" t="s">
        <v>61</v>
      </c>
      <c r="C1849" s="14" t="s">
        <v>186</v>
      </c>
      <c r="D1849" s="14" t="s">
        <v>169</v>
      </c>
      <c r="E1849" s="14" t="s">
        <v>170</v>
      </c>
      <c r="F1849" s="14" t="s">
        <v>658</v>
      </c>
      <c r="G1849" s="15">
        <v>41579</v>
      </c>
      <c r="H1849" s="15">
        <v>41579</v>
      </c>
      <c r="I1849" s="14" t="s">
        <v>70</v>
      </c>
      <c r="J1849" s="14" t="s">
        <v>182</v>
      </c>
      <c r="K1849" s="14" t="s">
        <v>592</v>
      </c>
      <c r="L1849" s="14" t="s">
        <v>174</v>
      </c>
      <c r="M1849" s="14" t="s">
        <v>175</v>
      </c>
      <c r="N1849" s="14" t="s">
        <v>176</v>
      </c>
      <c r="O1849" s="15">
        <v>41974</v>
      </c>
      <c r="P1849" s="13">
        <v>201412</v>
      </c>
      <c r="Q1849" s="13">
        <v>0</v>
      </c>
      <c r="R1849" s="16">
        <v>-47443.64</v>
      </c>
    </row>
    <row r="1850" spans="1:18" x14ac:dyDescent="0.25">
      <c r="A1850" s="13">
        <v>674120265</v>
      </c>
      <c r="B1850" s="14" t="s">
        <v>61</v>
      </c>
      <c r="C1850" s="14" t="s">
        <v>186</v>
      </c>
      <c r="D1850" s="14" t="s">
        <v>169</v>
      </c>
      <c r="E1850" s="14" t="s">
        <v>170</v>
      </c>
      <c r="F1850" s="14" t="s">
        <v>658</v>
      </c>
      <c r="G1850" s="15">
        <v>41579</v>
      </c>
      <c r="H1850" s="15">
        <v>41579</v>
      </c>
      <c r="I1850" s="14" t="s">
        <v>70</v>
      </c>
      <c r="J1850" s="14" t="s">
        <v>182</v>
      </c>
      <c r="K1850" s="14" t="s">
        <v>645</v>
      </c>
      <c r="L1850" s="14" t="s">
        <v>174</v>
      </c>
      <c r="M1850" s="14" t="s">
        <v>175</v>
      </c>
      <c r="N1850" s="14" t="s">
        <v>176</v>
      </c>
      <c r="O1850" s="15">
        <v>41974</v>
      </c>
      <c r="P1850" s="13">
        <v>201412</v>
      </c>
      <c r="Q1850" s="13">
        <v>0</v>
      </c>
      <c r="R1850" s="16">
        <v>-40154.42</v>
      </c>
    </row>
    <row r="1851" spans="1:18" x14ac:dyDescent="0.25">
      <c r="A1851" s="13">
        <v>674120269</v>
      </c>
      <c r="B1851" s="14" t="s">
        <v>61</v>
      </c>
      <c r="C1851" s="14" t="s">
        <v>186</v>
      </c>
      <c r="D1851" s="14" t="s">
        <v>169</v>
      </c>
      <c r="E1851" s="14" t="s">
        <v>170</v>
      </c>
      <c r="F1851" s="14" t="s">
        <v>658</v>
      </c>
      <c r="G1851" s="15">
        <v>41579</v>
      </c>
      <c r="H1851" s="15">
        <v>41579</v>
      </c>
      <c r="I1851" s="14" t="s">
        <v>70</v>
      </c>
      <c r="J1851" s="14" t="s">
        <v>182</v>
      </c>
      <c r="K1851" s="14" t="s">
        <v>574</v>
      </c>
      <c r="L1851" s="14" t="s">
        <v>174</v>
      </c>
      <c r="M1851" s="14" t="s">
        <v>175</v>
      </c>
      <c r="N1851" s="14" t="s">
        <v>176</v>
      </c>
      <c r="O1851" s="15">
        <v>41974</v>
      </c>
      <c r="P1851" s="13">
        <v>201412</v>
      </c>
      <c r="Q1851" s="13">
        <v>0</v>
      </c>
      <c r="R1851" s="16">
        <v>-49905.56</v>
      </c>
    </row>
    <row r="1852" spans="1:18" x14ac:dyDescent="0.25">
      <c r="A1852" s="13">
        <v>674120272</v>
      </c>
      <c r="B1852" s="14" t="s">
        <v>61</v>
      </c>
      <c r="C1852" s="14" t="s">
        <v>186</v>
      </c>
      <c r="D1852" s="14" t="s">
        <v>169</v>
      </c>
      <c r="E1852" s="14" t="s">
        <v>170</v>
      </c>
      <c r="F1852" s="14" t="s">
        <v>658</v>
      </c>
      <c r="G1852" s="15">
        <v>41579</v>
      </c>
      <c r="H1852" s="15">
        <v>41579</v>
      </c>
      <c r="I1852" s="14" t="s">
        <v>70</v>
      </c>
      <c r="J1852" s="14" t="s">
        <v>182</v>
      </c>
      <c r="K1852" s="14" t="s">
        <v>574</v>
      </c>
      <c r="L1852" s="14" t="s">
        <v>174</v>
      </c>
      <c r="M1852" s="14" t="s">
        <v>175</v>
      </c>
      <c r="N1852" s="14" t="s">
        <v>176</v>
      </c>
      <c r="O1852" s="15">
        <v>41974</v>
      </c>
      <c r="P1852" s="13">
        <v>201412</v>
      </c>
      <c r="Q1852" s="13">
        <v>0</v>
      </c>
      <c r="R1852" s="16">
        <v>-49905.56</v>
      </c>
    </row>
    <row r="1853" spans="1:18" x14ac:dyDescent="0.25">
      <c r="A1853" s="13">
        <v>674120275</v>
      </c>
      <c r="B1853" s="14" t="s">
        <v>61</v>
      </c>
      <c r="C1853" s="14" t="s">
        <v>186</v>
      </c>
      <c r="D1853" s="14" t="s">
        <v>169</v>
      </c>
      <c r="E1853" s="14" t="s">
        <v>170</v>
      </c>
      <c r="F1853" s="14" t="s">
        <v>658</v>
      </c>
      <c r="G1853" s="15">
        <v>41579</v>
      </c>
      <c r="H1853" s="15">
        <v>41579</v>
      </c>
      <c r="I1853" s="14" t="s">
        <v>70</v>
      </c>
      <c r="J1853" s="14" t="s">
        <v>182</v>
      </c>
      <c r="K1853" s="14" t="s">
        <v>570</v>
      </c>
      <c r="L1853" s="14" t="s">
        <v>174</v>
      </c>
      <c r="M1853" s="14" t="s">
        <v>175</v>
      </c>
      <c r="N1853" s="14" t="s">
        <v>176</v>
      </c>
      <c r="O1853" s="15">
        <v>41974</v>
      </c>
      <c r="P1853" s="13">
        <v>201412</v>
      </c>
      <c r="Q1853" s="13">
        <v>0</v>
      </c>
      <c r="R1853" s="16">
        <v>-41382.58</v>
      </c>
    </row>
    <row r="1854" spans="1:18" x14ac:dyDescent="0.25">
      <c r="A1854" s="13">
        <v>674120278</v>
      </c>
      <c r="B1854" s="14" t="s">
        <v>61</v>
      </c>
      <c r="C1854" s="14" t="s">
        <v>186</v>
      </c>
      <c r="D1854" s="14" t="s">
        <v>169</v>
      </c>
      <c r="E1854" s="14" t="s">
        <v>170</v>
      </c>
      <c r="F1854" s="14" t="s">
        <v>658</v>
      </c>
      <c r="G1854" s="15">
        <v>41579</v>
      </c>
      <c r="H1854" s="15">
        <v>41579</v>
      </c>
      <c r="I1854" s="14" t="s">
        <v>70</v>
      </c>
      <c r="J1854" s="14" t="s">
        <v>182</v>
      </c>
      <c r="K1854" s="14" t="s">
        <v>570</v>
      </c>
      <c r="L1854" s="14" t="s">
        <v>174</v>
      </c>
      <c r="M1854" s="14" t="s">
        <v>175</v>
      </c>
      <c r="N1854" s="14" t="s">
        <v>176</v>
      </c>
      <c r="O1854" s="15">
        <v>41974</v>
      </c>
      <c r="P1854" s="13">
        <v>201412</v>
      </c>
      <c r="Q1854" s="13">
        <v>0</v>
      </c>
      <c r="R1854" s="16">
        <v>-41382.58</v>
      </c>
    </row>
    <row r="1855" spans="1:18" x14ac:dyDescent="0.25">
      <c r="A1855" s="13">
        <v>674120281</v>
      </c>
      <c r="B1855" s="14" t="s">
        <v>61</v>
      </c>
      <c r="C1855" s="14" t="s">
        <v>186</v>
      </c>
      <c r="D1855" s="14" t="s">
        <v>169</v>
      </c>
      <c r="E1855" s="14" t="s">
        <v>170</v>
      </c>
      <c r="F1855" s="14" t="s">
        <v>658</v>
      </c>
      <c r="G1855" s="15">
        <v>41579</v>
      </c>
      <c r="H1855" s="15">
        <v>41579</v>
      </c>
      <c r="I1855" s="14" t="s">
        <v>70</v>
      </c>
      <c r="J1855" s="14" t="s">
        <v>182</v>
      </c>
      <c r="K1855" s="14" t="s">
        <v>570</v>
      </c>
      <c r="L1855" s="14" t="s">
        <v>174</v>
      </c>
      <c r="M1855" s="14" t="s">
        <v>175</v>
      </c>
      <c r="N1855" s="14" t="s">
        <v>176</v>
      </c>
      <c r="O1855" s="15">
        <v>41974</v>
      </c>
      <c r="P1855" s="13">
        <v>201412</v>
      </c>
      <c r="Q1855" s="13">
        <v>0</v>
      </c>
      <c r="R1855" s="16">
        <v>-41382.58</v>
      </c>
    </row>
    <row r="1856" spans="1:18" x14ac:dyDescent="0.25">
      <c r="A1856" s="13">
        <v>674120284</v>
      </c>
      <c r="B1856" s="14" t="s">
        <v>61</v>
      </c>
      <c r="C1856" s="14" t="s">
        <v>186</v>
      </c>
      <c r="D1856" s="14" t="s">
        <v>169</v>
      </c>
      <c r="E1856" s="14" t="s">
        <v>170</v>
      </c>
      <c r="F1856" s="14" t="s">
        <v>658</v>
      </c>
      <c r="G1856" s="15">
        <v>41579</v>
      </c>
      <c r="H1856" s="15">
        <v>41579</v>
      </c>
      <c r="I1856" s="14" t="s">
        <v>70</v>
      </c>
      <c r="J1856" s="14" t="s">
        <v>182</v>
      </c>
      <c r="K1856" s="14" t="s">
        <v>570</v>
      </c>
      <c r="L1856" s="14" t="s">
        <v>174</v>
      </c>
      <c r="M1856" s="14" t="s">
        <v>175</v>
      </c>
      <c r="N1856" s="14" t="s">
        <v>176</v>
      </c>
      <c r="O1856" s="15">
        <v>41974</v>
      </c>
      <c r="P1856" s="13">
        <v>201412</v>
      </c>
      <c r="Q1856" s="13">
        <v>0</v>
      </c>
      <c r="R1856" s="16">
        <v>-41382.58</v>
      </c>
    </row>
    <row r="1857" spans="1:18" x14ac:dyDescent="0.25">
      <c r="A1857" s="13">
        <v>674120287</v>
      </c>
      <c r="B1857" s="14" t="s">
        <v>61</v>
      </c>
      <c r="C1857" s="14" t="s">
        <v>186</v>
      </c>
      <c r="D1857" s="14" t="s">
        <v>169</v>
      </c>
      <c r="E1857" s="14" t="s">
        <v>170</v>
      </c>
      <c r="F1857" s="14" t="s">
        <v>658</v>
      </c>
      <c r="G1857" s="15">
        <v>41579</v>
      </c>
      <c r="H1857" s="15">
        <v>41579</v>
      </c>
      <c r="I1857" s="14" t="s">
        <v>70</v>
      </c>
      <c r="J1857" s="14" t="s">
        <v>182</v>
      </c>
      <c r="K1857" s="14" t="s">
        <v>647</v>
      </c>
      <c r="L1857" s="14" t="s">
        <v>174</v>
      </c>
      <c r="M1857" s="14" t="s">
        <v>175</v>
      </c>
      <c r="N1857" s="14" t="s">
        <v>176</v>
      </c>
      <c r="O1857" s="15">
        <v>41974</v>
      </c>
      <c r="P1857" s="13">
        <v>201412</v>
      </c>
      <c r="Q1857" s="13">
        <v>0</v>
      </c>
      <c r="R1857" s="16">
        <v>-38923.46</v>
      </c>
    </row>
    <row r="1858" spans="1:18" x14ac:dyDescent="0.25">
      <c r="A1858" s="13">
        <v>674120290</v>
      </c>
      <c r="B1858" s="14" t="s">
        <v>61</v>
      </c>
      <c r="C1858" s="14" t="s">
        <v>186</v>
      </c>
      <c r="D1858" s="14" t="s">
        <v>169</v>
      </c>
      <c r="E1858" s="14" t="s">
        <v>170</v>
      </c>
      <c r="F1858" s="14" t="s">
        <v>658</v>
      </c>
      <c r="G1858" s="15">
        <v>41579</v>
      </c>
      <c r="H1858" s="15">
        <v>41579</v>
      </c>
      <c r="I1858" s="14" t="s">
        <v>70</v>
      </c>
      <c r="J1858" s="14" t="s">
        <v>182</v>
      </c>
      <c r="K1858" s="14" t="s">
        <v>643</v>
      </c>
      <c r="L1858" s="14" t="s">
        <v>174</v>
      </c>
      <c r="M1858" s="14" t="s">
        <v>175</v>
      </c>
      <c r="N1858" s="14" t="s">
        <v>176</v>
      </c>
      <c r="O1858" s="15">
        <v>41974</v>
      </c>
      <c r="P1858" s="13">
        <v>201412</v>
      </c>
      <c r="Q1858" s="13">
        <v>0</v>
      </c>
      <c r="R1858" s="16">
        <v>-40154.379999999997</v>
      </c>
    </row>
    <row r="1859" spans="1:18" x14ac:dyDescent="0.25">
      <c r="A1859" s="13">
        <v>674120293</v>
      </c>
      <c r="B1859" s="14" t="s">
        <v>79</v>
      </c>
      <c r="C1859" s="14" t="s">
        <v>426</v>
      </c>
      <c r="D1859" s="14" t="s">
        <v>169</v>
      </c>
      <c r="E1859" s="14" t="s">
        <v>170</v>
      </c>
      <c r="F1859" s="14" t="s">
        <v>657</v>
      </c>
      <c r="G1859" s="15">
        <v>41791</v>
      </c>
      <c r="H1859" s="15">
        <v>41791</v>
      </c>
      <c r="I1859" s="14" t="s">
        <v>111</v>
      </c>
      <c r="J1859" s="14" t="s">
        <v>182</v>
      </c>
      <c r="K1859" s="14" t="s">
        <v>647</v>
      </c>
      <c r="L1859" s="14" t="s">
        <v>174</v>
      </c>
      <c r="M1859" s="14" t="s">
        <v>175</v>
      </c>
      <c r="N1859" s="14" t="s">
        <v>176</v>
      </c>
      <c r="O1859" s="15">
        <v>41974</v>
      </c>
      <c r="P1859" s="13">
        <v>201412</v>
      </c>
      <c r="Q1859" s="13">
        <v>-1</v>
      </c>
      <c r="R1859" s="16">
        <v>-29794.12</v>
      </c>
    </row>
    <row r="1860" spans="1:18" x14ac:dyDescent="0.25">
      <c r="A1860" s="13">
        <v>674120298</v>
      </c>
      <c r="B1860" s="14" t="s">
        <v>61</v>
      </c>
      <c r="C1860" s="14" t="s">
        <v>186</v>
      </c>
      <c r="D1860" s="14" t="s">
        <v>169</v>
      </c>
      <c r="E1860" s="14" t="s">
        <v>170</v>
      </c>
      <c r="F1860" s="14" t="s">
        <v>658</v>
      </c>
      <c r="G1860" s="15">
        <v>41579</v>
      </c>
      <c r="H1860" s="15">
        <v>41579</v>
      </c>
      <c r="I1860" s="14" t="s">
        <v>70</v>
      </c>
      <c r="J1860" s="14" t="s">
        <v>182</v>
      </c>
      <c r="K1860" s="14" t="s">
        <v>630</v>
      </c>
      <c r="L1860" s="14" t="s">
        <v>174</v>
      </c>
      <c r="M1860" s="14" t="s">
        <v>175</v>
      </c>
      <c r="N1860" s="14" t="s">
        <v>176</v>
      </c>
      <c r="O1860" s="15">
        <v>41974</v>
      </c>
      <c r="P1860" s="13">
        <v>201412</v>
      </c>
      <c r="Q1860" s="13">
        <v>0</v>
      </c>
      <c r="R1860" s="16">
        <v>-8032.92</v>
      </c>
    </row>
    <row r="1861" spans="1:18" x14ac:dyDescent="0.25">
      <c r="A1861" s="13">
        <v>674120305</v>
      </c>
      <c r="B1861" s="14" t="s">
        <v>79</v>
      </c>
      <c r="C1861" s="14" t="s">
        <v>426</v>
      </c>
      <c r="D1861" s="14" t="s">
        <v>169</v>
      </c>
      <c r="E1861" s="14" t="s">
        <v>170</v>
      </c>
      <c r="F1861" s="14" t="s">
        <v>657</v>
      </c>
      <c r="G1861" s="15">
        <v>41730</v>
      </c>
      <c r="H1861" s="15">
        <v>41730</v>
      </c>
      <c r="I1861" s="14" t="s">
        <v>111</v>
      </c>
      <c r="J1861" s="14" t="s">
        <v>182</v>
      </c>
      <c r="K1861" s="14" t="s">
        <v>630</v>
      </c>
      <c r="L1861" s="14" t="s">
        <v>174</v>
      </c>
      <c r="M1861" s="14" t="s">
        <v>175</v>
      </c>
      <c r="N1861" s="14" t="s">
        <v>176</v>
      </c>
      <c r="O1861" s="15">
        <v>41974</v>
      </c>
      <c r="P1861" s="13">
        <v>201412</v>
      </c>
      <c r="Q1861" s="13">
        <v>-1</v>
      </c>
      <c r="R1861" s="16">
        <v>-150013.01999999999</v>
      </c>
    </row>
    <row r="1862" spans="1:18" x14ac:dyDescent="0.25">
      <c r="A1862" s="13">
        <v>674120311</v>
      </c>
      <c r="B1862" s="14" t="s">
        <v>79</v>
      </c>
      <c r="C1862" s="14" t="s">
        <v>168</v>
      </c>
      <c r="D1862" s="14" t="s">
        <v>169</v>
      </c>
      <c r="E1862" s="14" t="s">
        <v>170</v>
      </c>
      <c r="F1862" s="14" t="s">
        <v>658</v>
      </c>
      <c r="G1862" s="15">
        <v>41395</v>
      </c>
      <c r="H1862" s="15">
        <v>41518</v>
      </c>
      <c r="I1862" s="14" t="s">
        <v>111</v>
      </c>
      <c r="J1862" s="14" t="s">
        <v>182</v>
      </c>
      <c r="K1862" s="14" t="s">
        <v>715</v>
      </c>
      <c r="L1862" s="14" t="s">
        <v>174</v>
      </c>
      <c r="M1862" s="14" t="s">
        <v>175</v>
      </c>
      <c r="N1862" s="14" t="s">
        <v>176</v>
      </c>
      <c r="O1862" s="15">
        <v>41974</v>
      </c>
      <c r="P1862" s="13">
        <v>201412</v>
      </c>
      <c r="Q1862" s="13">
        <v>-1</v>
      </c>
      <c r="R1862" s="16">
        <v>-98255.8</v>
      </c>
    </row>
    <row r="1863" spans="1:18" x14ac:dyDescent="0.25">
      <c r="A1863" s="13">
        <v>674120316</v>
      </c>
      <c r="B1863" s="14" t="s">
        <v>32</v>
      </c>
      <c r="C1863" s="14" t="s">
        <v>180</v>
      </c>
      <c r="D1863" s="14" t="s">
        <v>169</v>
      </c>
      <c r="E1863" s="14" t="s">
        <v>170</v>
      </c>
      <c r="F1863" s="14" t="s">
        <v>658</v>
      </c>
      <c r="G1863" s="15">
        <v>41518</v>
      </c>
      <c r="H1863" s="15">
        <v>41518</v>
      </c>
      <c r="I1863" s="14" t="s">
        <v>50</v>
      </c>
      <c r="J1863" s="14" t="s">
        <v>182</v>
      </c>
      <c r="K1863" s="14" t="s">
        <v>592</v>
      </c>
      <c r="L1863" s="14" t="s">
        <v>174</v>
      </c>
      <c r="M1863" s="14" t="s">
        <v>175</v>
      </c>
      <c r="N1863" s="14" t="s">
        <v>176</v>
      </c>
      <c r="O1863" s="15">
        <v>41974</v>
      </c>
      <c r="P1863" s="13">
        <v>201412</v>
      </c>
      <c r="Q1863" s="13">
        <v>0</v>
      </c>
      <c r="R1863" s="16">
        <v>-46030.41</v>
      </c>
    </row>
    <row r="1864" spans="1:18" x14ac:dyDescent="0.25">
      <c r="A1864" s="13">
        <v>674120321</v>
      </c>
      <c r="B1864" s="14" t="s">
        <v>32</v>
      </c>
      <c r="C1864" s="14" t="s">
        <v>180</v>
      </c>
      <c r="D1864" s="14" t="s">
        <v>169</v>
      </c>
      <c r="E1864" s="14" t="s">
        <v>170</v>
      </c>
      <c r="F1864" s="14" t="s">
        <v>658</v>
      </c>
      <c r="G1864" s="15">
        <v>41518</v>
      </c>
      <c r="H1864" s="15">
        <v>41518</v>
      </c>
      <c r="I1864" s="14" t="s">
        <v>50</v>
      </c>
      <c r="J1864" s="14" t="s">
        <v>182</v>
      </c>
      <c r="K1864" s="14" t="s">
        <v>574</v>
      </c>
      <c r="L1864" s="14" t="s">
        <v>174</v>
      </c>
      <c r="M1864" s="14" t="s">
        <v>175</v>
      </c>
      <c r="N1864" s="14" t="s">
        <v>176</v>
      </c>
      <c r="O1864" s="15">
        <v>41974</v>
      </c>
      <c r="P1864" s="13">
        <v>201412</v>
      </c>
      <c r="Q1864" s="13">
        <v>0</v>
      </c>
      <c r="R1864" s="16">
        <v>-62993.4</v>
      </c>
    </row>
    <row r="1865" spans="1:18" x14ac:dyDescent="0.25">
      <c r="A1865" s="13">
        <v>674120324</v>
      </c>
      <c r="B1865" s="14" t="s">
        <v>32</v>
      </c>
      <c r="C1865" s="14" t="s">
        <v>180</v>
      </c>
      <c r="D1865" s="14" t="s">
        <v>169</v>
      </c>
      <c r="E1865" s="14" t="s">
        <v>170</v>
      </c>
      <c r="F1865" s="14" t="s">
        <v>658</v>
      </c>
      <c r="G1865" s="15">
        <v>41518</v>
      </c>
      <c r="H1865" s="15">
        <v>41518</v>
      </c>
      <c r="I1865" s="14" t="s">
        <v>50</v>
      </c>
      <c r="J1865" s="14" t="s">
        <v>182</v>
      </c>
      <c r="K1865" s="14" t="s">
        <v>574</v>
      </c>
      <c r="L1865" s="14" t="s">
        <v>174</v>
      </c>
      <c r="M1865" s="14" t="s">
        <v>175</v>
      </c>
      <c r="N1865" s="14" t="s">
        <v>176</v>
      </c>
      <c r="O1865" s="15">
        <v>41974</v>
      </c>
      <c r="P1865" s="13">
        <v>201412</v>
      </c>
      <c r="Q1865" s="13">
        <v>0</v>
      </c>
      <c r="R1865" s="16">
        <v>-62993.4</v>
      </c>
    </row>
    <row r="1866" spans="1:18" x14ac:dyDescent="0.25">
      <c r="A1866" s="13">
        <v>674120327</v>
      </c>
      <c r="B1866" s="14" t="s">
        <v>32</v>
      </c>
      <c r="C1866" s="14" t="s">
        <v>180</v>
      </c>
      <c r="D1866" s="14" t="s">
        <v>169</v>
      </c>
      <c r="E1866" s="14" t="s">
        <v>170</v>
      </c>
      <c r="F1866" s="14" t="s">
        <v>658</v>
      </c>
      <c r="G1866" s="15">
        <v>41518</v>
      </c>
      <c r="H1866" s="15">
        <v>41518</v>
      </c>
      <c r="I1866" s="14" t="s">
        <v>50</v>
      </c>
      <c r="J1866" s="14" t="s">
        <v>182</v>
      </c>
      <c r="K1866" s="14" t="s">
        <v>574</v>
      </c>
      <c r="L1866" s="14" t="s">
        <v>174</v>
      </c>
      <c r="M1866" s="14" t="s">
        <v>175</v>
      </c>
      <c r="N1866" s="14" t="s">
        <v>176</v>
      </c>
      <c r="O1866" s="15">
        <v>41974</v>
      </c>
      <c r="P1866" s="13">
        <v>201412</v>
      </c>
      <c r="Q1866" s="13">
        <v>0</v>
      </c>
      <c r="R1866" s="16">
        <v>-62993.4</v>
      </c>
    </row>
    <row r="1867" spans="1:18" x14ac:dyDescent="0.25">
      <c r="A1867" s="13">
        <v>674120330</v>
      </c>
      <c r="B1867" s="14" t="s">
        <v>32</v>
      </c>
      <c r="C1867" s="14" t="s">
        <v>180</v>
      </c>
      <c r="D1867" s="14" t="s">
        <v>169</v>
      </c>
      <c r="E1867" s="14" t="s">
        <v>170</v>
      </c>
      <c r="F1867" s="14" t="s">
        <v>658</v>
      </c>
      <c r="G1867" s="15">
        <v>41518</v>
      </c>
      <c r="H1867" s="15">
        <v>41518</v>
      </c>
      <c r="I1867" s="14" t="s">
        <v>50</v>
      </c>
      <c r="J1867" s="14" t="s">
        <v>182</v>
      </c>
      <c r="K1867" s="14" t="s">
        <v>574</v>
      </c>
      <c r="L1867" s="14" t="s">
        <v>174</v>
      </c>
      <c r="M1867" s="14" t="s">
        <v>175</v>
      </c>
      <c r="N1867" s="14" t="s">
        <v>176</v>
      </c>
      <c r="O1867" s="15">
        <v>41974</v>
      </c>
      <c r="P1867" s="13">
        <v>201412</v>
      </c>
      <c r="Q1867" s="13">
        <v>0</v>
      </c>
      <c r="R1867" s="16">
        <v>-62993.4</v>
      </c>
    </row>
    <row r="1868" spans="1:18" x14ac:dyDescent="0.25">
      <c r="A1868" s="13">
        <v>674120333</v>
      </c>
      <c r="B1868" s="14" t="s">
        <v>32</v>
      </c>
      <c r="C1868" s="14" t="s">
        <v>180</v>
      </c>
      <c r="D1868" s="14" t="s">
        <v>169</v>
      </c>
      <c r="E1868" s="14" t="s">
        <v>170</v>
      </c>
      <c r="F1868" s="14" t="s">
        <v>658</v>
      </c>
      <c r="G1868" s="15">
        <v>41518</v>
      </c>
      <c r="H1868" s="15">
        <v>41518</v>
      </c>
      <c r="I1868" s="14" t="s">
        <v>50</v>
      </c>
      <c r="J1868" s="14" t="s">
        <v>182</v>
      </c>
      <c r="K1868" s="14" t="s">
        <v>570</v>
      </c>
      <c r="L1868" s="14" t="s">
        <v>174</v>
      </c>
      <c r="M1868" s="14" t="s">
        <v>175</v>
      </c>
      <c r="N1868" s="14" t="s">
        <v>176</v>
      </c>
      <c r="O1868" s="15">
        <v>41974</v>
      </c>
      <c r="P1868" s="13">
        <v>201412</v>
      </c>
      <c r="Q1868" s="13">
        <v>0</v>
      </c>
      <c r="R1868" s="16">
        <v>-62993.4</v>
      </c>
    </row>
    <row r="1869" spans="1:18" x14ac:dyDescent="0.25">
      <c r="A1869" s="13">
        <v>674120336</v>
      </c>
      <c r="B1869" s="14" t="s">
        <v>32</v>
      </c>
      <c r="C1869" s="14" t="s">
        <v>180</v>
      </c>
      <c r="D1869" s="14" t="s">
        <v>169</v>
      </c>
      <c r="E1869" s="14" t="s">
        <v>170</v>
      </c>
      <c r="F1869" s="14" t="s">
        <v>658</v>
      </c>
      <c r="G1869" s="15">
        <v>41518</v>
      </c>
      <c r="H1869" s="15">
        <v>41518</v>
      </c>
      <c r="I1869" s="14" t="s">
        <v>50</v>
      </c>
      <c r="J1869" s="14" t="s">
        <v>182</v>
      </c>
      <c r="K1869" s="14" t="s">
        <v>647</v>
      </c>
      <c r="L1869" s="14" t="s">
        <v>174</v>
      </c>
      <c r="M1869" s="14" t="s">
        <v>175</v>
      </c>
      <c r="N1869" s="14" t="s">
        <v>176</v>
      </c>
      <c r="O1869" s="15">
        <v>41974</v>
      </c>
      <c r="P1869" s="13">
        <v>201412</v>
      </c>
      <c r="Q1869" s="13">
        <v>0</v>
      </c>
      <c r="R1869" s="16">
        <v>-46030.34</v>
      </c>
    </row>
    <row r="1870" spans="1:18" x14ac:dyDescent="0.25">
      <c r="A1870" s="13">
        <v>674120339</v>
      </c>
      <c r="B1870" s="14" t="s">
        <v>79</v>
      </c>
      <c r="C1870" s="14" t="s">
        <v>426</v>
      </c>
      <c r="D1870" s="14" t="s">
        <v>169</v>
      </c>
      <c r="E1870" s="14" t="s">
        <v>170</v>
      </c>
      <c r="F1870" s="14" t="s">
        <v>657</v>
      </c>
      <c r="G1870" s="15">
        <v>41699</v>
      </c>
      <c r="H1870" s="15">
        <v>41699</v>
      </c>
      <c r="I1870" s="14" t="s">
        <v>111</v>
      </c>
      <c r="J1870" s="14" t="s">
        <v>182</v>
      </c>
      <c r="K1870" s="14" t="s">
        <v>570</v>
      </c>
      <c r="L1870" s="14" t="s">
        <v>174</v>
      </c>
      <c r="M1870" s="14" t="s">
        <v>175</v>
      </c>
      <c r="N1870" s="14" t="s">
        <v>176</v>
      </c>
      <c r="O1870" s="15">
        <v>41974</v>
      </c>
      <c r="P1870" s="13">
        <v>201412</v>
      </c>
      <c r="Q1870" s="13">
        <v>0</v>
      </c>
      <c r="R1870" s="16">
        <v>-17038</v>
      </c>
    </row>
    <row r="1871" spans="1:18" x14ac:dyDescent="0.25">
      <c r="A1871" s="13">
        <v>674120344</v>
      </c>
      <c r="B1871" s="14" t="s">
        <v>61</v>
      </c>
      <c r="C1871" s="14" t="s">
        <v>186</v>
      </c>
      <c r="D1871" s="14" t="s">
        <v>169</v>
      </c>
      <c r="E1871" s="14" t="s">
        <v>170</v>
      </c>
      <c r="F1871" s="14" t="s">
        <v>658</v>
      </c>
      <c r="G1871" s="15">
        <v>41579</v>
      </c>
      <c r="H1871" s="15">
        <v>41579</v>
      </c>
      <c r="I1871" s="14" t="s">
        <v>73</v>
      </c>
      <c r="J1871" s="14" t="s">
        <v>188</v>
      </c>
      <c r="K1871" s="14" t="s">
        <v>589</v>
      </c>
      <c r="L1871" s="14" t="s">
        <v>174</v>
      </c>
      <c r="M1871" s="14" t="s">
        <v>175</v>
      </c>
      <c r="N1871" s="14" t="s">
        <v>176</v>
      </c>
      <c r="O1871" s="15">
        <v>41974</v>
      </c>
      <c r="P1871" s="13">
        <v>201412</v>
      </c>
      <c r="Q1871" s="13">
        <v>0</v>
      </c>
      <c r="R1871" s="16">
        <v>-3691.8</v>
      </c>
    </row>
    <row r="1872" spans="1:18" x14ac:dyDescent="0.25">
      <c r="A1872" s="13">
        <v>674120353</v>
      </c>
      <c r="B1872" s="14" t="s">
        <v>32</v>
      </c>
      <c r="C1872" s="14" t="s">
        <v>180</v>
      </c>
      <c r="D1872" s="14" t="s">
        <v>169</v>
      </c>
      <c r="E1872" s="14" t="s">
        <v>170</v>
      </c>
      <c r="F1872" s="14" t="s">
        <v>657</v>
      </c>
      <c r="G1872" s="15">
        <v>41760</v>
      </c>
      <c r="H1872" s="15">
        <v>41760</v>
      </c>
      <c r="I1872" s="14" t="s">
        <v>50</v>
      </c>
      <c r="J1872" s="14" t="s">
        <v>182</v>
      </c>
      <c r="K1872" s="14" t="s">
        <v>592</v>
      </c>
      <c r="L1872" s="14" t="s">
        <v>174</v>
      </c>
      <c r="M1872" s="14" t="s">
        <v>175</v>
      </c>
      <c r="N1872" s="14" t="s">
        <v>176</v>
      </c>
      <c r="O1872" s="15">
        <v>41974</v>
      </c>
      <c r="P1872" s="13">
        <v>201412</v>
      </c>
      <c r="Q1872" s="13">
        <v>0</v>
      </c>
      <c r="R1872" s="16">
        <v>-34138.93</v>
      </c>
    </row>
    <row r="1873" spans="1:18" x14ac:dyDescent="0.25">
      <c r="A1873" s="13">
        <v>674120359</v>
      </c>
      <c r="B1873" s="14" t="s">
        <v>32</v>
      </c>
      <c r="C1873" s="14" t="s">
        <v>180</v>
      </c>
      <c r="D1873" s="14" t="s">
        <v>169</v>
      </c>
      <c r="E1873" s="14" t="s">
        <v>170</v>
      </c>
      <c r="F1873" s="14" t="s">
        <v>657</v>
      </c>
      <c r="G1873" s="15">
        <v>41760</v>
      </c>
      <c r="H1873" s="15">
        <v>41760</v>
      </c>
      <c r="I1873" s="14" t="s">
        <v>50</v>
      </c>
      <c r="J1873" s="14" t="s">
        <v>182</v>
      </c>
      <c r="K1873" s="14" t="s">
        <v>574</v>
      </c>
      <c r="L1873" s="14" t="s">
        <v>174</v>
      </c>
      <c r="M1873" s="14" t="s">
        <v>175</v>
      </c>
      <c r="N1873" s="14" t="s">
        <v>176</v>
      </c>
      <c r="O1873" s="15">
        <v>41974</v>
      </c>
      <c r="P1873" s="13">
        <v>201412</v>
      </c>
      <c r="Q1873" s="13">
        <v>0</v>
      </c>
      <c r="R1873" s="16">
        <v>-68277.89</v>
      </c>
    </row>
    <row r="1874" spans="1:18" x14ac:dyDescent="0.25">
      <c r="A1874" s="13">
        <v>674120362</v>
      </c>
      <c r="B1874" s="14" t="s">
        <v>32</v>
      </c>
      <c r="C1874" s="14" t="s">
        <v>180</v>
      </c>
      <c r="D1874" s="14" t="s">
        <v>169</v>
      </c>
      <c r="E1874" s="14" t="s">
        <v>170</v>
      </c>
      <c r="F1874" s="14" t="s">
        <v>657</v>
      </c>
      <c r="G1874" s="15">
        <v>41760</v>
      </c>
      <c r="H1874" s="15">
        <v>41760</v>
      </c>
      <c r="I1874" s="14" t="s">
        <v>50</v>
      </c>
      <c r="J1874" s="14" t="s">
        <v>182</v>
      </c>
      <c r="K1874" s="14" t="s">
        <v>574</v>
      </c>
      <c r="L1874" s="14" t="s">
        <v>174</v>
      </c>
      <c r="M1874" s="14" t="s">
        <v>175</v>
      </c>
      <c r="N1874" s="14" t="s">
        <v>176</v>
      </c>
      <c r="O1874" s="15">
        <v>41974</v>
      </c>
      <c r="P1874" s="13">
        <v>201412</v>
      </c>
      <c r="Q1874" s="13">
        <v>0</v>
      </c>
      <c r="R1874" s="16">
        <v>-68277.89</v>
      </c>
    </row>
    <row r="1875" spans="1:18" x14ac:dyDescent="0.25">
      <c r="A1875" s="13">
        <v>674120365</v>
      </c>
      <c r="B1875" s="14" t="s">
        <v>32</v>
      </c>
      <c r="C1875" s="14" t="s">
        <v>180</v>
      </c>
      <c r="D1875" s="14" t="s">
        <v>169</v>
      </c>
      <c r="E1875" s="14" t="s">
        <v>170</v>
      </c>
      <c r="F1875" s="14" t="s">
        <v>657</v>
      </c>
      <c r="G1875" s="15">
        <v>41760</v>
      </c>
      <c r="H1875" s="15">
        <v>41760</v>
      </c>
      <c r="I1875" s="14" t="s">
        <v>50</v>
      </c>
      <c r="J1875" s="14" t="s">
        <v>182</v>
      </c>
      <c r="K1875" s="14" t="s">
        <v>574</v>
      </c>
      <c r="L1875" s="14" t="s">
        <v>174</v>
      </c>
      <c r="M1875" s="14" t="s">
        <v>175</v>
      </c>
      <c r="N1875" s="14" t="s">
        <v>176</v>
      </c>
      <c r="O1875" s="15">
        <v>41974</v>
      </c>
      <c r="P1875" s="13">
        <v>201412</v>
      </c>
      <c r="Q1875" s="13">
        <v>0</v>
      </c>
      <c r="R1875" s="16">
        <v>-68277.89</v>
      </c>
    </row>
    <row r="1876" spans="1:18" x14ac:dyDescent="0.25">
      <c r="A1876" s="13">
        <v>674120368</v>
      </c>
      <c r="B1876" s="14" t="s">
        <v>32</v>
      </c>
      <c r="C1876" s="14" t="s">
        <v>180</v>
      </c>
      <c r="D1876" s="14" t="s">
        <v>169</v>
      </c>
      <c r="E1876" s="14" t="s">
        <v>170</v>
      </c>
      <c r="F1876" s="14" t="s">
        <v>657</v>
      </c>
      <c r="G1876" s="15">
        <v>41760</v>
      </c>
      <c r="H1876" s="15">
        <v>41760</v>
      </c>
      <c r="I1876" s="14" t="s">
        <v>50</v>
      </c>
      <c r="J1876" s="14" t="s">
        <v>182</v>
      </c>
      <c r="K1876" s="14" t="s">
        <v>574</v>
      </c>
      <c r="L1876" s="14" t="s">
        <v>174</v>
      </c>
      <c r="M1876" s="14" t="s">
        <v>175</v>
      </c>
      <c r="N1876" s="14" t="s">
        <v>176</v>
      </c>
      <c r="O1876" s="15">
        <v>41974</v>
      </c>
      <c r="P1876" s="13">
        <v>201412</v>
      </c>
      <c r="Q1876" s="13">
        <v>0</v>
      </c>
      <c r="R1876" s="16">
        <v>-68277.89</v>
      </c>
    </row>
    <row r="1877" spans="1:18" x14ac:dyDescent="0.25">
      <c r="A1877" s="13">
        <v>674120371</v>
      </c>
      <c r="B1877" s="14" t="s">
        <v>32</v>
      </c>
      <c r="C1877" s="14" t="s">
        <v>180</v>
      </c>
      <c r="D1877" s="14" t="s">
        <v>169</v>
      </c>
      <c r="E1877" s="14" t="s">
        <v>170</v>
      </c>
      <c r="F1877" s="14" t="s">
        <v>657</v>
      </c>
      <c r="G1877" s="15">
        <v>41760</v>
      </c>
      <c r="H1877" s="15">
        <v>41760</v>
      </c>
      <c r="I1877" s="14" t="s">
        <v>50</v>
      </c>
      <c r="J1877" s="14" t="s">
        <v>182</v>
      </c>
      <c r="K1877" s="14" t="s">
        <v>647</v>
      </c>
      <c r="L1877" s="14" t="s">
        <v>174</v>
      </c>
      <c r="M1877" s="14" t="s">
        <v>175</v>
      </c>
      <c r="N1877" s="14" t="s">
        <v>176</v>
      </c>
      <c r="O1877" s="15">
        <v>41974</v>
      </c>
      <c r="P1877" s="13">
        <v>201412</v>
      </c>
      <c r="Q1877" s="13">
        <v>0</v>
      </c>
      <c r="R1877" s="16">
        <v>-34138.93</v>
      </c>
    </row>
    <row r="1878" spans="1:18" x14ac:dyDescent="0.25">
      <c r="A1878" s="13">
        <v>674120374</v>
      </c>
      <c r="B1878" s="14" t="s">
        <v>32</v>
      </c>
      <c r="C1878" s="14" t="s">
        <v>180</v>
      </c>
      <c r="D1878" s="14" t="s">
        <v>169</v>
      </c>
      <c r="E1878" s="14" t="s">
        <v>170</v>
      </c>
      <c r="F1878" s="14" t="s">
        <v>658</v>
      </c>
      <c r="G1878" s="15">
        <v>41548</v>
      </c>
      <c r="H1878" s="15">
        <v>41548</v>
      </c>
      <c r="I1878" s="14" t="s">
        <v>50</v>
      </c>
      <c r="J1878" s="14" t="s">
        <v>182</v>
      </c>
      <c r="K1878" s="14" t="s">
        <v>682</v>
      </c>
      <c r="L1878" s="14" t="s">
        <v>174</v>
      </c>
      <c r="M1878" s="14" t="s">
        <v>175</v>
      </c>
      <c r="N1878" s="14" t="s">
        <v>176</v>
      </c>
      <c r="O1878" s="15">
        <v>41974</v>
      </c>
      <c r="P1878" s="13">
        <v>201412</v>
      </c>
      <c r="Q1878" s="13">
        <v>-1</v>
      </c>
      <c r="R1878" s="16">
        <v>-25027.51</v>
      </c>
    </row>
    <row r="1879" spans="1:18" x14ac:dyDescent="0.25">
      <c r="A1879" s="13">
        <v>674120379</v>
      </c>
      <c r="B1879" s="14" t="s">
        <v>79</v>
      </c>
      <c r="C1879" s="14" t="s">
        <v>168</v>
      </c>
      <c r="D1879" s="14" t="s">
        <v>169</v>
      </c>
      <c r="E1879" s="14" t="s">
        <v>170</v>
      </c>
      <c r="F1879" s="14" t="s">
        <v>658</v>
      </c>
      <c r="G1879" s="15">
        <v>41518</v>
      </c>
      <c r="H1879" s="15">
        <v>41275</v>
      </c>
      <c r="I1879" s="14" t="s">
        <v>99</v>
      </c>
      <c r="J1879" s="14" t="s">
        <v>172</v>
      </c>
      <c r="K1879" s="14" t="s">
        <v>216</v>
      </c>
      <c r="L1879" s="14" t="s">
        <v>174</v>
      </c>
      <c r="M1879" s="14" t="s">
        <v>175</v>
      </c>
      <c r="N1879" s="14" t="s">
        <v>176</v>
      </c>
      <c r="O1879" s="15">
        <v>41974</v>
      </c>
      <c r="P1879" s="13">
        <v>201412</v>
      </c>
      <c r="Q1879" s="13">
        <v>-1</v>
      </c>
      <c r="R1879" s="16">
        <v>-88856.7</v>
      </c>
    </row>
    <row r="1880" spans="1:18" x14ac:dyDescent="0.25">
      <c r="A1880" s="13">
        <v>674120386</v>
      </c>
      <c r="B1880" s="14" t="s">
        <v>79</v>
      </c>
      <c r="C1880" s="14" t="s">
        <v>168</v>
      </c>
      <c r="D1880" s="14" t="s">
        <v>169</v>
      </c>
      <c r="E1880" s="14" t="s">
        <v>170</v>
      </c>
      <c r="F1880" s="14" t="s">
        <v>658</v>
      </c>
      <c r="G1880" s="15">
        <v>41518</v>
      </c>
      <c r="H1880" s="15">
        <v>41518</v>
      </c>
      <c r="I1880" s="14" t="s">
        <v>99</v>
      </c>
      <c r="J1880" s="14" t="s">
        <v>172</v>
      </c>
      <c r="K1880" s="14" t="s">
        <v>215</v>
      </c>
      <c r="L1880" s="14" t="s">
        <v>174</v>
      </c>
      <c r="M1880" s="14" t="s">
        <v>175</v>
      </c>
      <c r="N1880" s="14" t="s">
        <v>176</v>
      </c>
      <c r="O1880" s="15">
        <v>41974</v>
      </c>
      <c r="P1880" s="13">
        <v>201412</v>
      </c>
      <c r="Q1880" s="13">
        <v>-1</v>
      </c>
      <c r="R1880" s="16">
        <v>-84819.23</v>
      </c>
    </row>
    <row r="1881" spans="1:18" x14ac:dyDescent="0.25">
      <c r="A1881" s="13">
        <v>674120390</v>
      </c>
      <c r="B1881" s="14" t="s">
        <v>61</v>
      </c>
      <c r="C1881" s="14" t="s">
        <v>186</v>
      </c>
      <c r="D1881" s="14" t="s">
        <v>169</v>
      </c>
      <c r="E1881" s="14" t="s">
        <v>170</v>
      </c>
      <c r="F1881" s="14" t="s">
        <v>657</v>
      </c>
      <c r="G1881" s="15">
        <v>41640</v>
      </c>
      <c r="H1881" s="15">
        <v>41671</v>
      </c>
      <c r="I1881" s="14" t="s">
        <v>70</v>
      </c>
      <c r="J1881" s="14" t="s">
        <v>182</v>
      </c>
      <c r="K1881" s="14" t="s">
        <v>638</v>
      </c>
      <c r="L1881" s="14" t="s">
        <v>174</v>
      </c>
      <c r="M1881" s="14" t="s">
        <v>175</v>
      </c>
      <c r="N1881" s="14" t="s">
        <v>176</v>
      </c>
      <c r="O1881" s="15">
        <v>41974</v>
      </c>
      <c r="P1881" s="13">
        <v>201412</v>
      </c>
      <c r="Q1881" s="13">
        <v>-1</v>
      </c>
      <c r="R1881" s="16">
        <v>-9996.5400000000009</v>
      </c>
    </row>
    <row r="1882" spans="1:18" x14ac:dyDescent="0.25">
      <c r="A1882" s="13">
        <v>674120395</v>
      </c>
      <c r="B1882" s="14" t="s">
        <v>32</v>
      </c>
      <c r="C1882" s="14" t="s">
        <v>180</v>
      </c>
      <c r="D1882" s="14" t="s">
        <v>169</v>
      </c>
      <c r="E1882" s="14" t="s">
        <v>170</v>
      </c>
      <c r="F1882" s="14" t="s">
        <v>658</v>
      </c>
      <c r="G1882" s="15">
        <v>41548</v>
      </c>
      <c r="H1882" s="15">
        <v>41548</v>
      </c>
      <c r="I1882" s="14" t="s">
        <v>50</v>
      </c>
      <c r="J1882" s="14" t="s">
        <v>182</v>
      </c>
      <c r="K1882" s="14" t="s">
        <v>337</v>
      </c>
      <c r="L1882" s="14" t="s">
        <v>174</v>
      </c>
      <c r="M1882" s="14" t="s">
        <v>175</v>
      </c>
      <c r="N1882" s="14" t="s">
        <v>176</v>
      </c>
      <c r="O1882" s="15">
        <v>41974</v>
      </c>
      <c r="P1882" s="13">
        <v>201412</v>
      </c>
      <c r="Q1882" s="13">
        <v>0</v>
      </c>
      <c r="R1882" s="16">
        <v>-1850.89</v>
      </c>
    </row>
    <row r="1883" spans="1:18" x14ac:dyDescent="0.25">
      <c r="A1883" s="13">
        <v>674120405</v>
      </c>
      <c r="B1883" s="14" t="s">
        <v>79</v>
      </c>
      <c r="C1883" s="14" t="s">
        <v>426</v>
      </c>
      <c r="D1883" s="14" t="s">
        <v>169</v>
      </c>
      <c r="E1883" s="14" t="s">
        <v>170</v>
      </c>
      <c r="F1883" s="14" t="s">
        <v>657</v>
      </c>
      <c r="G1883" s="15">
        <v>41699</v>
      </c>
      <c r="H1883" s="15">
        <v>41699</v>
      </c>
      <c r="I1883" s="14" t="s">
        <v>111</v>
      </c>
      <c r="J1883" s="14" t="s">
        <v>182</v>
      </c>
      <c r="K1883" s="14" t="s">
        <v>337</v>
      </c>
      <c r="L1883" s="14" t="s">
        <v>174</v>
      </c>
      <c r="M1883" s="14" t="s">
        <v>175</v>
      </c>
      <c r="N1883" s="14" t="s">
        <v>176</v>
      </c>
      <c r="O1883" s="15">
        <v>41974</v>
      </c>
      <c r="P1883" s="13">
        <v>201412</v>
      </c>
      <c r="Q1883" s="13">
        <v>0</v>
      </c>
      <c r="R1883" s="16">
        <v>-116.72</v>
      </c>
    </row>
    <row r="1884" spans="1:18" x14ac:dyDescent="0.25">
      <c r="A1884" s="13">
        <v>674120408</v>
      </c>
      <c r="B1884" s="14" t="s">
        <v>79</v>
      </c>
      <c r="C1884" s="14" t="s">
        <v>426</v>
      </c>
      <c r="D1884" s="14" t="s">
        <v>169</v>
      </c>
      <c r="E1884" s="14" t="s">
        <v>170</v>
      </c>
      <c r="F1884" s="14" t="s">
        <v>657</v>
      </c>
      <c r="G1884" s="15">
        <v>41852</v>
      </c>
      <c r="H1884" s="15">
        <v>41852</v>
      </c>
      <c r="I1884" s="14" t="s">
        <v>111</v>
      </c>
      <c r="J1884" s="14" t="s">
        <v>182</v>
      </c>
      <c r="K1884" s="14" t="s">
        <v>337</v>
      </c>
      <c r="L1884" s="14" t="s">
        <v>174</v>
      </c>
      <c r="M1884" s="14" t="s">
        <v>175</v>
      </c>
      <c r="N1884" s="14" t="s">
        <v>176</v>
      </c>
      <c r="O1884" s="15">
        <v>41974</v>
      </c>
      <c r="P1884" s="13">
        <v>201412</v>
      </c>
      <c r="Q1884" s="13">
        <v>-1</v>
      </c>
      <c r="R1884" s="16">
        <v>-23106.07</v>
      </c>
    </row>
    <row r="1885" spans="1:18" x14ac:dyDescent="0.25">
      <c r="A1885" s="13">
        <v>674120413</v>
      </c>
      <c r="B1885" s="14" t="s">
        <v>32</v>
      </c>
      <c r="C1885" s="14" t="s">
        <v>180</v>
      </c>
      <c r="D1885" s="14" t="s">
        <v>169</v>
      </c>
      <c r="E1885" s="14" t="s">
        <v>170</v>
      </c>
      <c r="F1885" s="14" t="s">
        <v>657</v>
      </c>
      <c r="G1885" s="15">
        <v>41730</v>
      </c>
      <c r="H1885" s="15">
        <v>41730</v>
      </c>
      <c r="I1885" s="14" t="s">
        <v>50</v>
      </c>
      <c r="J1885" s="14" t="s">
        <v>182</v>
      </c>
      <c r="K1885" s="14" t="s">
        <v>677</v>
      </c>
      <c r="L1885" s="14" t="s">
        <v>174</v>
      </c>
      <c r="M1885" s="14" t="s">
        <v>175</v>
      </c>
      <c r="N1885" s="14" t="s">
        <v>176</v>
      </c>
      <c r="O1885" s="15">
        <v>41974</v>
      </c>
      <c r="P1885" s="13">
        <v>201412</v>
      </c>
      <c r="Q1885" s="13">
        <v>0</v>
      </c>
      <c r="R1885" s="16">
        <v>-2571.2399999999998</v>
      </c>
    </row>
    <row r="1886" spans="1:18" x14ac:dyDescent="0.25">
      <c r="A1886" s="13">
        <v>674120418</v>
      </c>
      <c r="B1886" s="14" t="s">
        <v>32</v>
      </c>
      <c r="C1886" s="14" t="s">
        <v>180</v>
      </c>
      <c r="D1886" s="14" t="s">
        <v>169</v>
      </c>
      <c r="E1886" s="14" t="s">
        <v>170</v>
      </c>
      <c r="F1886" s="14" t="s">
        <v>657</v>
      </c>
      <c r="G1886" s="15">
        <v>41760</v>
      </c>
      <c r="H1886" s="15">
        <v>41760</v>
      </c>
      <c r="I1886" s="14" t="s">
        <v>50</v>
      </c>
      <c r="J1886" s="14" t="s">
        <v>182</v>
      </c>
      <c r="K1886" s="14" t="s">
        <v>716</v>
      </c>
      <c r="L1886" s="14" t="s">
        <v>174</v>
      </c>
      <c r="M1886" s="14" t="s">
        <v>175</v>
      </c>
      <c r="N1886" s="14" t="s">
        <v>176</v>
      </c>
      <c r="O1886" s="15">
        <v>41974</v>
      </c>
      <c r="P1886" s="13">
        <v>201412</v>
      </c>
      <c r="Q1886" s="13">
        <v>-1</v>
      </c>
      <c r="R1886" s="16">
        <v>-136287.37</v>
      </c>
    </row>
    <row r="1887" spans="1:18" x14ac:dyDescent="0.25">
      <c r="A1887" s="13">
        <v>674120424</v>
      </c>
      <c r="B1887" s="14" t="s">
        <v>32</v>
      </c>
      <c r="C1887" s="14" t="s">
        <v>180</v>
      </c>
      <c r="D1887" s="14" t="s">
        <v>169</v>
      </c>
      <c r="E1887" s="14" t="s">
        <v>170</v>
      </c>
      <c r="F1887" s="14" t="s">
        <v>657</v>
      </c>
      <c r="G1887" s="15">
        <v>41760</v>
      </c>
      <c r="H1887" s="15">
        <v>41640</v>
      </c>
      <c r="I1887" s="14" t="s">
        <v>55</v>
      </c>
      <c r="J1887" s="14" t="s">
        <v>188</v>
      </c>
      <c r="K1887" s="14" t="s">
        <v>683</v>
      </c>
      <c r="L1887" s="14" t="s">
        <v>174</v>
      </c>
      <c r="M1887" s="14" t="s">
        <v>175</v>
      </c>
      <c r="N1887" s="14" t="s">
        <v>176</v>
      </c>
      <c r="O1887" s="15">
        <v>41974</v>
      </c>
      <c r="P1887" s="13">
        <v>201412</v>
      </c>
      <c r="Q1887" s="13">
        <v>-1</v>
      </c>
      <c r="R1887" s="16">
        <v>-50442.68</v>
      </c>
    </row>
    <row r="1888" spans="1:18" x14ac:dyDescent="0.25">
      <c r="A1888" s="13">
        <v>674120434</v>
      </c>
      <c r="B1888" s="14" t="s">
        <v>32</v>
      </c>
      <c r="C1888" s="14" t="s">
        <v>180</v>
      </c>
      <c r="D1888" s="14" t="s">
        <v>169</v>
      </c>
      <c r="E1888" s="14" t="s">
        <v>170</v>
      </c>
      <c r="F1888" s="14" t="s">
        <v>657</v>
      </c>
      <c r="G1888" s="15">
        <v>41760</v>
      </c>
      <c r="H1888" s="15">
        <v>41640</v>
      </c>
      <c r="I1888" s="14" t="s">
        <v>55</v>
      </c>
      <c r="J1888" s="14" t="s">
        <v>188</v>
      </c>
      <c r="K1888" s="14" t="s">
        <v>684</v>
      </c>
      <c r="L1888" s="14" t="s">
        <v>174</v>
      </c>
      <c r="M1888" s="14" t="s">
        <v>175</v>
      </c>
      <c r="N1888" s="14" t="s">
        <v>176</v>
      </c>
      <c r="O1888" s="15">
        <v>41974</v>
      </c>
      <c r="P1888" s="13">
        <v>201412</v>
      </c>
      <c r="Q1888" s="13">
        <v>-1</v>
      </c>
      <c r="R1888" s="16">
        <v>-153863.67999999999</v>
      </c>
    </row>
    <row r="1889" spans="1:18" x14ac:dyDescent="0.25">
      <c r="A1889" s="13">
        <v>674120437</v>
      </c>
      <c r="B1889" s="14" t="s">
        <v>32</v>
      </c>
      <c r="C1889" s="14" t="s">
        <v>180</v>
      </c>
      <c r="D1889" s="14" t="s">
        <v>169</v>
      </c>
      <c r="E1889" s="14" t="s">
        <v>170</v>
      </c>
      <c r="F1889" s="14" t="s">
        <v>657</v>
      </c>
      <c r="G1889" s="15">
        <v>41760</v>
      </c>
      <c r="H1889" s="15">
        <v>41640</v>
      </c>
      <c r="I1889" s="14" t="s">
        <v>55</v>
      </c>
      <c r="J1889" s="14" t="s">
        <v>188</v>
      </c>
      <c r="K1889" s="14" t="s">
        <v>685</v>
      </c>
      <c r="L1889" s="14" t="s">
        <v>174</v>
      </c>
      <c r="M1889" s="14" t="s">
        <v>175</v>
      </c>
      <c r="N1889" s="14" t="s">
        <v>176</v>
      </c>
      <c r="O1889" s="15">
        <v>41974</v>
      </c>
      <c r="P1889" s="13">
        <v>201412</v>
      </c>
      <c r="Q1889" s="13">
        <v>-1</v>
      </c>
      <c r="R1889" s="16">
        <v>-48396.29</v>
      </c>
    </row>
    <row r="1890" spans="1:18" x14ac:dyDescent="0.25">
      <c r="A1890" s="13">
        <v>674120440</v>
      </c>
      <c r="B1890" s="14" t="s">
        <v>32</v>
      </c>
      <c r="C1890" s="14" t="s">
        <v>180</v>
      </c>
      <c r="D1890" s="14" t="s">
        <v>169</v>
      </c>
      <c r="E1890" s="14" t="s">
        <v>170</v>
      </c>
      <c r="F1890" s="14" t="s">
        <v>657</v>
      </c>
      <c r="G1890" s="15">
        <v>41760</v>
      </c>
      <c r="H1890" s="15">
        <v>41760</v>
      </c>
      <c r="I1890" s="14" t="s">
        <v>55</v>
      </c>
      <c r="J1890" s="14" t="s">
        <v>188</v>
      </c>
      <c r="K1890" s="14" t="s">
        <v>470</v>
      </c>
      <c r="L1890" s="14" t="s">
        <v>174</v>
      </c>
      <c r="M1890" s="14" t="s">
        <v>175</v>
      </c>
      <c r="N1890" s="14" t="s">
        <v>176</v>
      </c>
      <c r="O1890" s="15">
        <v>41974</v>
      </c>
      <c r="P1890" s="13">
        <v>201412</v>
      </c>
      <c r="Q1890" s="13">
        <v>-1</v>
      </c>
      <c r="R1890" s="16">
        <v>-1072897.8500000001</v>
      </c>
    </row>
    <row r="1891" spans="1:18" x14ac:dyDescent="0.25">
      <c r="A1891" s="13">
        <v>674120443</v>
      </c>
      <c r="B1891" s="14" t="s">
        <v>32</v>
      </c>
      <c r="C1891" s="14" t="s">
        <v>180</v>
      </c>
      <c r="D1891" s="14" t="s">
        <v>169</v>
      </c>
      <c r="E1891" s="14" t="s">
        <v>170</v>
      </c>
      <c r="F1891" s="14" t="s">
        <v>657</v>
      </c>
      <c r="G1891" s="15">
        <v>41760</v>
      </c>
      <c r="H1891" s="15">
        <v>41760</v>
      </c>
      <c r="I1891" s="14" t="s">
        <v>55</v>
      </c>
      <c r="J1891" s="14" t="s">
        <v>188</v>
      </c>
      <c r="K1891" s="14" t="s">
        <v>189</v>
      </c>
      <c r="L1891" s="14" t="s">
        <v>174</v>
      </c>
      <c r="M1891" s="14" t="s">
        <v>175</v>
      </c>
      <c r="N1891" s="14" t="s">
        <v>176</v>
      </c>
      <c r="O1891" s="15">
        <v>41974</v>
      </c>
      <c r="P1891" s="13">
        <v>201412</v>
      </c>
      <c r="Q1891" s="13">
        <v>-1</v>
      </c>
      <c r="R1891" s="16">
        <v>-87548.35</v>
      </c>
    </row>
    <row r="1892" spans="1:18" x14ac:dyDescent="0.25">
      <c r="A1892" s="13">
        <v>674120446</v>
      </c>
      <c r="B1892" s="14" t="s">
        <v>32</v>
      </c>
      <c r="C1892" s="14" t="s">
        <v>180</v>
      </c>
      <c r="D1892" s="14" t="s">
        <v>169</v>
      </c>
      <c r="E1892" s="14" t="s">
        <v>170</v>
      </c>
      <c r="F1892" s="14" t="s">
        <v>657</v>
      </c>
      <c r="G1892" s="15">
        <v>41760</v>
      </c>
      <c r="H1892" s="15">
        <v>41760</v>
      </c>
      <c r="I1892" s="14" t="s">
        <v>55</v>
      </c>
      <c r="J1892" s="14" t="s">
        <v>188</v>
      </c>
      <c r="K1892" s="14" t="s">
        <v>686</v>
      </c>
      <c r="L1892" s="14" t="s">
        <v>174</v>
      </c>
      <c r="M1892" s="14" t="s">
        <v>175</v>
      </c>
      <c r="N1892" s="14" t="s">
        <v>176</v>
      </c>
      <c r="O1892" s="15">
        <v>41974</v>
      </c>
      <c r="P1892" s="13">
        <v>201412</v>
      </c>
      <c r="Q1892" s="13">
        <v>-1</v>
      </c>
      <c r="R1892" s="16">
        <v>-48394.74</v>
      </c>
    </row>
    <row r="1893" spans="1:18" x14ac:dyDescent="0.25">
      <c r="A1893" s="13">
        <v>674120449</v>
      </c>
      <c r="B1893" s="14" t="s">
        <v>32</v>
      </c>
      <c r="C1893" s="14" t="s">
        <v>180</v>
      </c>
      <c r="D1893" s="14" t="s">
        <v>169</v>
      </c>
      <c r="E1893" s="14" t="s">
        <v>170</v>
      </c>
      <c r="F1893" s="14" t="s">
        <v>657</v>
      </c>
      <c r="G1893" s="15">
        <v>41760</v>
      </c>
      <c r="H1893" s="15">
        <v>41913</v>
      </c>
      <c r="I1893" s="14" t="s">
        <v>55</v>
      </c>
      <c r="J1893" s="14" t="s">
        <v>188</v>
      </c>
      <c r="K1893" s="14" t="s">
        <v>589</v>
      </c>
      <c r="L1893" s="14" t="s">
        <v>174</v>
      </c>
      <c r="M1893" s="14" t="s">
        <v>175</v>
      </c>
      <c r="N1893" s="14" t="s">
        <v>176</v>
      </c>
      <c r="O1893" s="15">
        <v>41974</v>
      </c>
      <c r="P1893" s="13">
        <v>201412</v>
      </c>
      <c r="Q1893" s="13">
        <v>0</v>
      </c>
      <c r="R1893" s="16">
        <v>-15021.51</v>
      </c>
    </row>
    <row r="1894" spans="1:18" x14ac:dyDescent="0.25">
      <c r="A1894" s="13">
        <v>674120454</v>
      </c>
      <c r="B1894" s="14" t="s">
        <v>79</v>
      </c>
      <c r="C1894" s="14" t="s">
        <v>426</v>
      </c>
      <c r="D1894" s="14" t="s">
        <v>169</v>
      </c>
      <c r="E1894" s="14" t="s">
        <v>170</v>
      </c>
      <c r="F1894" s="14" t="s">
        <v>657</v>
      </c>
      <c r="G1894" s="15">
        <v>41730</v>
      </c>
      <c r="H1894" s="15">
        <v>41730</v>
      </c>
      <c r="I1894" s="14" t="s">
        <v>114</v>
      </c>
      <c r="J1894" s="14" t="s">
        <v>188</v>
      </c>
      <c r="K1894" s="14" t="s">
        <v>589</v>
      </c>
      <c r="L1894" s="14" t="s">
        <v>174</v>
      </c>
      <c r="M1894" s="14" t="s">
        <v>175</v>
      </c>
      <c r="N1894" s="14" t="s">
        <v>176</v>
      </c>
      <c r="O1894" s="15">
        <v>41974</v>
      </c>
      <c r="P1894" s="13">
        <v>201412</v>
      </c>
      <c r="Q1894" s="13">
        <v>-1</v>
      </c>
      <c r="R1894" s="16">
        <v>-115705.68</v>
      </c>
    </row>
    <row r="1895" spans="1:18" x14ac:dyDescent="0.25">
      <c r="A1895" s="13">
        <v>674120461</v>
      </c>
      <c r="B1895" s="14" t="s">
        <v>32</v>
      </c>
      <c r="C1895" s="14" t="s">
        <v>180</v>
      </c>
      <c r="D1895" s="14" t="s">
        <v>169</v>
      </c>
      <c r="E1895" s="14" t="s">
        <v>170</v>
      </c>
      <c r="F1895" s="14" t="s">
        <v>657</v>
      </c>
      <c r="G1895" s="15">
        <v>41760</v>
      </c>
      <c r="H1895" s="15">
        <v>41640</v>
      </c>
      <c r="I1895" s="14" t="s">
        <v>57</v>
      </c>
      <c r="J1895" s="14" t="s">
        <v>481</v>
      </c>
      <c r="K1895" s="14" t="s">
        <v>717</v>
      </c>
      <c r="L1895" s="14" t="s">
        <v>174</v>
      </c>
      <c r="M1895" s="14" t="s">
        <v>175</v>
      </c>
      <c r="N1895" s="14" t="s">
        <v>176</v>
      </c>
      <c r="O1895" s="15">
        <v>41974</v>
      </c>
      <c r="P1895" s="13">
        <v>201412</v>
      </c>
      <c r="Q1895" s="13">
        <v>-1</v>
      </c>
      <c r="R1895" s="16">
        <v>-349740.21</v>
      </c>
    </row>
    <row r="1896" spans="1:18" x14ac:dyDescent="0.25">
      <c r="A1896" s="13">
        <v>674120461</v>
      </c>
      <c r="B1896" s="14" t="s">
        <v>32</v>
      </c>
      <c r="C1896" s="14" t="s">
        <v>180</v>
      </c>
      <c r="D1896" s="14" t="s">
        <v>169</v>
      </c>
      <c r="E1896" s="14" t="s">
        <v>170</v>
      </c>
      <c r="F1896" s="14" t="s">
        <v>657</v>
      </c>
      <c r="G1896" s="15">
        <v>41760</v>
      </c>
      <c r="H1896" s="15">
        <v>41640</v>
      </c>
      <c r="I1896" s="14" t="s">
        <v>57</v>
      </c>
      <c r="J1896" s="14" t="s">
        <v>481</v>
      </c>
      <c r="K1896" s="14" t="s">
        <v>717</v>
      </c>
      <c r="L1896" s="14" t="s">
        <v>174</v>
      </c>
      <c r="M1896" s="14" t="s">
        <v>175</v>
      </c>
      <c r="N1896" s="14" t="s">
        <v>176</v>
      </c>
      <c r="O1896" s="15">
        <v>42005</v>
      </c>
      <c r="P1896" s="13">
        <v>201501</v>
      </c>
      <c r="Q1896" s="13">
        <v>0</v>
      </c>
      <c r="R1896" s="16">
        <v>-49060.31</v>
      </c>
    </row>
    <row r="1897" spans="1:18" x14ac:dyDescent="0.25">
      <c r="A1897" s="13">
        <v>674120470</v>
      </c>
      <c r="B1897" s="14" t="s">
        <v>61</v>
      </c>
      <c r="C1897" s="14" t="s">
        <v>186</v>
      </c>
      <c r="D1897" s="14" t="s">
        <v>169</v>
      </c>
      <c r="E1897" s="14" t="s">
        <v>170</v>
      </c>
      <c r="F1897" s="14" t="s">
        <v>657</v>
      </c>
      <c r="G1897" s="15">
        <v>41944</v>
      </c>
      <c r="H1897" s="15">
        <v>41640</v>
      </c>
      <c r="I1897" s="14" t="s">
        <v>75</v>
      </c>
      <c r="J1897" s="14" t="s">
        <v>481</v>
      </c>
      <c r="K1897" s="14" t="s">
        <v>717</v>
      </c>
      <c r="L1897" s="14" t="s">
        <v>174</v>
      </c>
      <c r="M1897" s="14" t="s">
        <v>175</v>
      </c>
      <c r="N1897" s="14" t="s">
        <v>176</v>
      </c>
      <c r="O1897" s="15">
        <v>41974</v>
      </c>
      <c r="P1897" s="13">
        <v>201412</v>
      </c>
      <c r="Q1897" s="13">
        <v>-1</v>
      </c>
      <c r="R1897" s="16">
        <v>-199241.44</v>
      </c>
    </row>
    <row r="1898" spans="1:18" x14ac:dyDescent="0.25">
      <c r="A1898" s="13">
        <v>674120475</v>
      </c>
      <c r="B1898" s="14" t="s">
        <v>61</v>
      </c>
      <c r="C1898" s="14" t="s">
        <v>186</v>
      </c>
      <c r="D1898" s="14" t="s">
        <v>169</v>
      </c>
      <c r="E1898" s="14" t="s">
        <v>170</v>
      </c>
      <c r="F1898" s="14" t="s">
        <v>657</v>
      </c>
      <c r="G1898" s="15">
        <v>41852</v>
      </c>
      <c r="H1898" s="15">
        <v>41852</v>
      </c>
      <c r="I1898" s="14" t="s">
        <v>70</v>
      </c>
      <c r="J1898" s="14" t="s">
        <v>182</v>
      </c>
      <c r="K1898" s="14" t="s">
        <v>682</v>
      </c>
      <c r="L1898" s="14" t="s">
        <v>174</v>
      </c>
      <c r="M1898" s="14" t="s">
        <v>175</v>
      </c>
      <c r="N1898" s="14" t="s">
        <v>176</v>
      </c>
      <c r="O1898" s="15">
        <v>41974</v>
      </c>
      <c r="P1898" s="13">
        <v>201412</v>
      </c>
      <c r="Q1898" s="13">
        <v>-1</v>
      </c>
      <c r="R1898" s="16">
        <v>-23111.279999999999</v>
      </c>
    </row>
    <row r="1899" spans="1:18" x14ac:dyDescent="0.25">
      <c r="A1899" s="13">
        <v>674120480</v>
      </c>
      <c r="B1899" s="14" t="s">
        <v>79</v>
      </c>
      <c r="C1899" s="14" t="s">
        <v>168</v>
      </c>
      <c r="D1899" s="14" t="s">
        <v>169</v>
      </c>
      <c r="E1899" s="14" t="s">
        <v>170</v>
      </c>
      <c r="F1899" s="14" t="s">
        <v>657</v>
      </c>
      <c r="G1899" s="15">
        <v>41730</v>
      </c>
      <c r="H1899" s="15">
        <v>41730</v>
      </c>
      <c r="I1899" s="14" t="s">
        <v>111</v>
      </c>
      <c r="J1899" s="14" t="s">
        <v>182</v>
      </c>
      <c r="K1899" s="14" t="s">
        <v>580</v>
      </c>
      <c r="L1899" s="14" t="s">
        <v>174</v>
      </c>
      <c r="M1899" s="14" t="s">
        <v>175</v>
      </c>
      <c r="N1899" s="14" t="s">
        <v>176</v>
      </c>
      <c r="O1899" s="15">
        <v>41974</v>
      </c>
      <c r="P1899" s="13">
        <v>201412</v>
      </c>
      <c r="Q1899" s="13">
        <v>-1</v>
      </c>
      <c r="R1899" s="16">
        <v>-64417.41</v>
      </c>
    </row>
    <row r="1900" spans="1:18" x14ac:dyDescent="0.25">
      <c r="A1900" s="13">
        <v>674120485</v>
      </c>
      <c r="B1900" s="14" t="s">
        <v>79</v>
      </c>
      <c r="C1900" s="14" t="s">
        <v>168</v>
      </c>
      <c r="D1900" s="14" t="s">
        <v>169</v>
      </c>
      <c r="E1900" s="14" t="s">
        <v>170</v>
      </c>
      <c r="F1900" s="14" t="s">
        <v>657</v>
      </c>
      <c r="G1900" s="15">
        <v>41730</v>
      </c>
      <c r="H1900" s="15">
        <v>41730</v>
      </c>
      <c r="I1900" s="14" t="s">
        <v>111</v>
      </c>
      <c r="J1900" s="14" t="s">
        <v>182</v>
      </c>
      <c r="K1900" s="14" t="s">
        <v>580</v>
      </c>
      <c r="L1900" s="14" t="s">
        <v>174</v>
      </c>
      <c r="M1900" s="14" t="s">
        <v>175</v>
      </c>
      <c r="N1900" s="14" t="s">
        <v>176</v>
      </c>
      <c r="O1900" s="15">
        <v>41974</v>
      </c>
      <c r="P1900" s="13">
        <v>201412</v>
      </c>
      <c r="Q1900" s="13">
        <v>-1</v>
      </c>
      <c r="R1900" s="16">
        <v>-69101.350000000006</v>
      </c>
    </row>
    <row r="1901" spans="1:18" x14ac:dyDescent="0.25">
      <c r="A1901" s="13">
        <v>674120490</v>
      </c>
      <c r="B1901" s="14" t="s">
        <v>32</v>
      </c>
      <c r="C1901" s="14" t="s">
        <v>180</v>
      </c>
      <c r="D1901" s="14" t="s">
        <v>169</v>
      </c>
      <c r="E1901" s="14" t="s">
        <v>170</v>
      </c>
      <c r="F1901" s="14" t="s">
        <v>657</v>
      </c>
      <c r="G1901" s="15">
        <v>41760</v>
      </c>
      <c r="H1901" s="15">
        <v>41760</v>
      </c>
      <c r="I1901" s="14" t="s">
        <v>50</v>
      </c>
      <c r="J1901" s="14" t="s">
        <v>182</v>
      </c>
      <c r="K1901" s="14" t="s">
        <v>337</v>
      </c>
      <c r="L1901" s="14" t="s">
        <v>174</v>
      </c>
      <c r="M1901" s="14" t="s">
        <v>175</v>
      </c>
      <c r="N1901" s="14" t="s">
        <v>176</v>
      </c>
      <c r="O1901" s="15">
        <v>41974</v>
      </c>
      <c r="P1901" s="13">
        <v>201412</v>
      </c>
      <c r="Q1901" s="13">
        <v>0</v>
      </c>
      <c r="R1901" s="16">
        <v>-3671.03</v>
      </c>
    </row>
    <row r="1902" spans="1:18" x14ac:dyDescent="0.25">
      <c r="A1902" s="13">
        <v>674120495</v>
      </c>
      <c r="B1902" s="14" t="s">
        <v>32</v>
      </c>
      <c r="C1902" s="14" t="s">
        <v>180</v>
      </c>
      <c r="D1902" s="14" t="s">
        <v>169</v>
      </c>
      <c r="E1902" s="14" t="s">
        <v>559</v>
      </c>
      <c r="F1902" s="14" t="s">
        <v>658</v>
      </c>
      <c r="G1902" s="15">
        <v>41579</v>
      </c>
      <c r="H1902" s="15">
        <v>41609</v>
      </c>
      <c r="I1902" s="14" t="s">
        <v>51</v>
      </c>
      <c r="J1902" s="14" t="s">
        <v>182</v>
      </c>
      <c r="K1902" s="14" t="s">
        <v>659</v>
      </c>
      <c r="L1902" s="14" t="s">
        <v>174</v>
      </c>
      <c r="M1902" s="14" t="s">
        <v>175</v>
      </c>
      <c r="N1902" s="14" t="s">
        <v>176</v>
      </c>
      <c r="O1902" s="15">
        <v>41974</v>
      </c>
      <c r="P1902" s="13">
        <v>201412</v>
      </c>
      <c r="Q1902" s="13">
        <v>-2</v>
      </c>
      <c r="R1902" s="16">
        <v>-25703.74</v>
      </c>
    </row>
    <row r="1903" spans="1:18" x14ac:dyDescent="0.25">
      <c r="A1903" s="13">
        <v>674120506</v>
      </c>
      <c r="B1903" s="14" t="s">
        <v>79</v>
      </c>
      <c r="C1903" s="14" t="s">
        <v>426</v>
      </c>
      <c r="D1903" s="14" t="s">
        <v>169</v>
      </c>
      <c r="E1903" s="14" t="s">
        <v>170</v>
      </c>
      <c r="F1903" s="14" t="s">
        <v>657</v>
      </c>
      <c r="G1903" s="15">
        <v>41913</v>
      </c>
      <c r="H1903" s="15">
        <v>41913</v>
      </c>
      <c r="I1903" s="14" t="s">
        <v>111</v>
      </c>
      <c r="J1903" s="14" t="s">
        <v>182</v>
      </c>
      <c r="K1903" s="14" t="s">
        <v>548</v>
      </c>
      <c r="L1903" s="14" t="s">
        <v>174</v>
      </c>
      <c r="M1903" s="14" t="s">
        <v>175</v>
      </c>
      <c r="N1903" s="14" t="s">
        <v>176</v>
      </c>
      <c r="O1903" s="15">
        <v>41974</v>
      </c>
      <c r="P1903" s="13">
        <v>201412</v>
      </c>
      <c r="Q1903" s="13">
        <v>0</v>
      </c>
      <c r="R1903" s="16">
        <v>1616.21</v>
      </c>
    </row>
    <row r="1904" spans="1:18" x14ac:dyDescent="0.25">
      <c r="A1904" s="13">
        <v>674120512</v>
      </c>
      <c r="B1904" s="14" t="s">
        <v>32</v>
      </c>
      <c r="C1904" s="14" t="s">
        <v>180</v>
      </c>
      <c r="D1904" s="14" t="s">
        <v>169</v>
      </c>
      <c r="E1904" s="14" t="s">
        <v>170</v>
      </c>
      <c r="F1904" s="14" t="s">
        <v>657</v>
      </c>
      <c r="G1904" s="15">
        <v>41730</v>
      </c>
      <c r="H1904" s="15">
        <v>41730</v>
      </c>
      <c r="I1904" s="14" t="s">
        <v>50</v>
      </c>
      <c r="J1904" s="14" t="s">
        <v>182</v>
      </c>
      <c r="K1904" s="14" t="s">
        <v>630</v>
      </c>
      <c r="L1904" s="14" t="s">
        <v>174</v>
      </c>
      <c r="M1904" s="14" t="s">
        <v>175</v>
      </c>
      <c r="N1904" s="14" t="s">
        <v>176</v>
      </c>
      <c r="O1904" s="15">
        <v>41974</v>
      </c>
      <c r="P1904" s="13">
        <v>201412</v>
      </c>
      <c r="Q1904" s="13">
        <v>0</v>
      </c>
      <c r="R1904" s="16">
        <v>-9327.6</v>
      </c>
    </row>
    <row r="1905" spans="1:18" x14ac:dyDescent="0.25">
      <c r="A1905" s="13">
        <v>674120517</v>
      </c>
      <c r="B1905" s="14" t="s">
        <v>79</v>
      </c>
      <c r="C1905" s="14" t="s">
        <v>426</v>
      </c>
      <c r="D1905" s="14" t="s">
        <v>169</v>
      </c>
      <c r="E1905" s="14" t="s">
        <v>170</v>
      </c>
      <c r="F1905" s="14" t="s">
        <v>657</v>
      </c>
      <c r="G1905" s="15">
        <v>41852</v>
      </c>
      <c r="H1905" s="15">
        <v>41852</v>
      </c>
      <c r="I1905" s="14" t="s">
        <v>111</v>
      </c>
      <c r="J1905" s="14" t="s">
        <v>182</v>
      </c>
      <c r="K1905" s="14" t="s">
        <v>630</v>
      </c>
      <c r="L1905" s="14" t="s">
        <v>174</v>
      </c>
      <c r="M1905" s="14" t="s">
        <v>175</v>
      </c>
      <c r="N1905" s="14" t="s">
        <v>176</v>
      </c>
      <c r="O1905" s="15">
        <v>41974</v>
      </c>
      <c r="P1905" s="13">
        <v>201412</v>
      </c>
      <c r="Q1905" s="13">
        <v>-1</v>
      </c>
      <c r="R1905" s="16">
        <v>-32651.89</v>
      </c>
    </row>
    <row r="1906" spans="1:18" x14ac:dyDescent="0.25">
      <c r="A1906" s="13">
        <v>674120522</v>
      </c>
      <c r="B1906" s="14" t="s">
        <v>79</v>
      </c>
      <c r="C1906" s="14" t="s">
        <v>426</v>
      </c>
      <c r="D1906" s="14" t="s">
        <v>169</v>
      </c>
      <c r="E1906" s="14" t="s">
        <v>170</v>
      </c>
      <c r="F1906" s="14" t="s">
        <v>657</v>
      </c>
      <c r="G1906" s="15">
        <v>41760</v>
      </c>
      <c r="H1906" s="15">
        <v>41760</v>
      </c>
      <c r="I1906" s="14" t="s">
        <v>111</v>
      </c>
      <c r="J1906" s="14" t="s">
        <v>182</v>
      </c>
      <c r="K1906" s="14" t="s">
        <v>695</v>
      </c>
      <c r="L1906" s="14" t="s">
        <v>174</v>
      </c>
      <c r="M1906" s="14" t="s">
        <v>175</v>
      </c>
      <c r="N1906" s="14" t="s">
        <v>176</v>
      </c>
      <c r="O1906" s="15">
        <v>41974</v>
      </c>
      <c r="P1906" s="13">
        <v>201412</v>
      </c>
      <c r="Q1906" s="13">
        <v>-1</v>
      </c>
      <c r="R1906" s="16">
        <v>-30714.880000000001</v>
      </c>
    </row>
    <row r="1907" spans="1:18" x14ac:dyDescent="0.25">
      <c r="A1907" s="13">
        <v>674120532</v>
      </c>
      <c r="B1907" s="14" t="s">
        <v>79</v>
      </c>
      <c r="C1907" s="14" t="s">
        <v>168</v>
      </c>
      <c r="D1907" s="14" t="s">
        <v>169</v>
      </c>
      <c r="E1907" s="14" t="s">
        <v>170</v>
      </c>
      <c r="F1907" s="14" t="s">
        <v>657</v>
      </c>
      <c r="G1907" s="15">
        <v>41852</v>
      </c>
      <c r="H1907" s="15">
        <v>41640</v>
      </c>
      <c r="I1907" s="14" t="s">
        <v>99</v>
      </c>
      <c r="J1907" s="14" t="s">
        <v>172</v>
      </c>
      <c r="K1907" s="14" t="s">
        <v>262</v>
      </c>
      <c r="L1907" s="14" t="s">
        <v>174</v>
      </c>
      <c r="M1907" s="14" t="s">
        <v>175</v>
      </c>
      <c r="N1907" s="14" t="s">
        <v>176</v>
      </c>
      <c r="O1907" s="15">
        <v>41974</v>
      </c>
      <c r="P1907" s="13">
        <v>201412</v>
      </c>
      <c r="Q1907" s="13">
        <v>-1</v>
      </c>
      <c r="R1907" s="16">
        <v>-14626.6</v>
      </c>
    </row>
    <row r="1908" spans="1:18" x14ac:dyDescent="0.25">
      <c r="A1908" s="13">
        <v>674120537</v>
      </c>
      <c r="B1908" s="14" t="s">
        <v>79</v>
      </c>
      <c r="C1908" s="14" t="s">
        <v>168</v>
      </c>
      <c r="D1908" s="14" t="s">
        <v>169</v>
      </c>
      <c r="E1908" s="14" t="s">
        <v>170</v>
      </c>
      <c r="F1908" s="14" t="s">
        <v>657</v>
      </c>
      <c r="G1908" s="15">
        <v>41913</v>
      </c>
      <c r="H1908" s="15">
        <v>41913</v>
      </c>
      <c r="I1908" s="14" t="s">
        <v>111</v>
      </c>
      <c r="J1908" s="14" t="s">
        <v>182</v>
      </c>
      <c r="K1908" s="14" t="s">
        <v>718</v>
      </c>
      <c r="L1908" s="14" t="s">
        <v>174</v>
      </c>
      <c r="M1908" s="14" t="s">
        <v>175</v>
      </c>
      <c r="N1908" s="14" t="s">
        <v>176</v>
      </c>
      <c r="O1908" s="15">
        <v>41974</v>
      </c>
      <c r="P1908" s="13">
        <v>201412</v>
      </c>
      <c r="Q1908" s="13">
        <v>0</v>
      </c>
      <c r="R1908" s="16">
        <v>291.87</v>
      </c>
    </row>
    <row r="1909" spans="1:18" x14ac:dyDescent="0.25">
      <c r="A1909" s="13">
        <v>674120544</v>
      </c>
      <c r="B1909" s="14" t="s">
        <v>32</v>
      </c>
      <c r="C1909" s="14" t="s">
        <v>180</v>
      </c>
      <c r="D1909" s="14" t="s">
        <v>169</v>
      </c>
      <c r="E1909" s="14" t="s">
        <v>170</v>
      </c>
      <c r="F1909" s="14" t="s">
        <v>657</v>
      </c>
      <c r="G1909" s="15">
        <v>41913</v>
      </c>
      <c r="H1909" s="15">
        <v>41913</v>
      </c>
      <c r="I1909" s="14" t="s">
        <v>50</v>
      </c>
      <c r="J1909" s="14" t="s">
        <v>182</v>
      </c>
      <c r="K1909" s="14" t="s">
        <v>718</v>
      </c>
      <c r="L1909" s="14" t="s">
        <v>174</v>
      </c>
      <c r="M1909" s="14" t="s">
        <v>175</v>
      </c>
      <c r="N1909" s="14" t="s">
        <v>176</v>
      </c>
      <c r="O1909" s="15">
        <v>41974</v>
      </c>
      <c r="P1909" s="13">
        <v>201412</v>
      </c>
      <c r="Q1909" s="13">
        <v>0</v>
      </c>
      <c r="R1909" s="16">
        <v>44904.19</v>
      </c>
    </row>
    <row r="1910" spans="1:18" x14ac:dyDescent="0.25">
      <c r="A1910" s="13">
        <v>674120555</v>
      </c>
      <c r="B1910" s="14" t="s">
        <v>61</v>
      </c>
      <c r="C1910" s="14" t="s">
        <v>186</v>
      </c>
      <c r="D1910" s="14" t="s">
        <v>169</v>
      </c>
      <c r="E1910" s="14" t="s">
        <v>170</v>
      </c>
      <c r="F1910" s="14" t="s">
        <v>656</v>
      </c>
      <c r="G1910" s="15">
        <v>40909</v>
      </c>
      <c r="H1910" s="15">
        <v>40909</v>
      </c>
      <c r="I1910" s="14" t="s">
        <v>70</v>
      </c>
      <c r="J1910" s="14" t="s">
        <v>182</v>
      </c>
      <c r="K1910" s="14" t="s">
        <v>671</v>
      </c>
      <c r="L1910" s="14" t="s">
        <v>174</v>
      </c>
      <c r="M1910" s="14" t="s">
        <v>175</v>
      </c>
      <c r="N1910" s="14" t="s">
        <v>176</v>
      </c>
      <c r="O1910" s="15">
        <v>41974</v>
      </c>
      <c r="P1910" s="13">
        <v>201412</v>
      </c>
      <c r="Q1910" s="13">
        <v>0</v>
      </c>
      <c r="R1910" s="16">
        <v>-43936.52</v>
      </c>
    </row>
    <row r="1911" spans="1:18" x14ac:dyDescent="0.25">
      <c r="A1911" s="13">
        <v>674120562</v>
      </c>
      <c r="B1911" s="14" t="s">
        <v>61</v>
      </c>
      <c r="C1911" s="14" t="s">
        <v>186</v>
      </c>
      <c r="D1911" s="14" t="s">
        <v>169</v>
      </c>
      <c r="E1911" s="14" t="s">
        <v>170</v>
      </c>
      <c r="F1911" s="14" t="s">
        <v>656</v>
      </c>
      <c r="G1911" s="15">
        <v>40909</v>
      </c>
      <c r="H1911" s="15">
        <v>40909</v>
      </c>
      <c r="I1911" s="14" t="s">
        <v>70</v>
      </c>
      <c r="J1911" s="14" t="s">
        <v>182</v>
      </c>
      <c r="K1911" s="14" t="s">
        <v>671</v>
      </c>
      <c r="L1911" s="14" t="s">
        <v>174</v>
      </c>
      <c r="M1911" s="14" t="s">
        <v>175</v>
      </c>
      <c r="N1911" s="14" t="s">
        <v>176</v>
      </c>
      <c r="O1911" s="15">
        <v>41974</v>
      </c>
      <c r="P1911" s="13">
        <v>201412</v>
      </c>
      <c r="Q1911" s="13">
        <v>0</v>
      </c>
      <c r="R1911" s="16">
        <v>-70194</v>
      </c>
    </row>
    <row r="1912" spans="1:18" x14ac:dyDescent="0.25">
      <c r="A1912" s="13">
        <v>674120568</v>
      </c>
      <c r="B1912" s="14" t="s">
        <v>32</v>
      </c>
      <c r="C1912" s="14" t="s">
        <v>180</v>
      </c>
      <c r="D1912" s="14" t="s">
        <v>169</v>
      </c>
      <c r="E1912" s="14" t="s">
        <v>170</v>
      </c>
      <c r="F1912" s="14" t="s">
        <v>665</v>
      </c>
      <c r="G1912" s="15">
        <v>40848</v>
      </c>
      <c r="H1912" s="15">
        <v>40544</v>
      </c>
      <c r="I1912" s="14" t="s">
        <v>57</v>
      </c>
      <c r="J1912" s="14" t="s">
        <v>481</v>
      </c>
      <c r="K1912" s="14" t="s">
        <v>642</v>
      </c>
      <c r="L1912" s="14" t="s">
        <v>174</v>
      </c>
      <c r="M1912" s="14" t="s">
        <v>175</v>
      </c>
      <c r="N1912" s="14" t="s">
        <v>176</v>
      </c>
      <c r="O1912" s="15">
        <v>41974</v>
      </c>
      <c r="P1912" s="13">
        <v>201412</v>
      </c>
      <c r="Q1912" s="13">
        <v>-1</v>
      </c>
      <c r="R1912" s="16">
        <v>-279687.19</v>
      </c>
    </row>
    <row r="1913" spans="1:18" x14ac:dyDescent="0.25">
      <c r="A1913" s="13">
        <v>674120575</v>
      </c>
      <c r="B1913" s="14" t="s">
        <v>61</v>
      </c>
      <c r="C1913" s="14" t="s">
        <v>186</v>
      </c>
      <c r="D1913" s="14" t="s">
        <v>169</v>
      </c>
      <c r="E1913" s="14" t="s">
        <v>170</v>
      </c>
      <c r="F1913" s="14" t="s">
        <v>665</v>
      </c>
      <c r="G1913" s="15">
        <v>40848</v>
      </c>
      <c r="H1913" s="15">
        <v>40544</v>
      </c>
      <c r="I1913" s="14" t="s">
        <v>70</v>
      </c>
      <c r="J1913" s="14" t="s">
        <v>182</v>
      </c>
      <c r="K1913" s="14" t="s">
        <v>674</v>
      </c>
      <c r="L1913" s="14" t="s">
        <v>174</v>
      </c>
      <c r="M1913" s="14" t="s">
        <v>175</v>
      </c>
      <c r="N1913" s="14" t="s">
        <v>176</v>
      </c>
      <c r="O1913" s="15">
        <v>41974</v>
      </c>
      <c r="P1913" s="13">
        <v>201412</v>
      </c>
      <c r="Q1913" s="13">
        <v>-1</v>
      </c>
      <c r="R1913" s="16">
        <v>-3378.26</v>
      </c>
    </row>
    <row r="1914" spans="1:18" x14ac:dyDescent="0.25">
      <c r="A1914" s="13">
        <v>674120583</v>
      </c>
      <c r="B1914" s="14" t="s">
        <v>79</v>
      </c>
      <c r="C1914" s="14" t="s">
        <v>168</v>
      </c>
      <c r="D1914" s="14" t="s">
        <v>169</v>
      </c>
      <c r="E1914" s="14" t="s">
        <v>170</v>
      </c>
      <c r="F1914" s="14" t="s">
        <v>656</v>
      </c>
      <c r="G1914" s="15">
        <v>40909</v>
      </c>
      <c r="H1914" s="15">
        <v>41275</v>
      </c>
      <c r="I1914" s="14" t="s">
        <v>111</v>
      </c>
      <c r="J1914" s="14" t="s">
        <v>182</v>
      </c>
      <c r="K1914" s="14" t="s">
        <v>674</v>
      </c>
      <c r="L1914" s="14" t="s">
        <v>174</v>
      </c>
      <c r="M1914" s="14" t="s">
        <v>175</v>
      </c>
      <c r="N1914" s="14" t="s">
        <v>176</v>
      </c>
      <c r="O1914" s="15">
        <v>41974</v>
      </c>
      <c r="P1914" s="13">
        <v>201412</v>
      </c>
      <c r="Q1914" s="13">
        <v>-1</v>
      </c>
      <c r="R1914" s="16">
        <v>-8028.49</v>
      </c>
    </row>
    <row r="1915" spans="1:18" x14ac:dyDescent="0.25">
      <c r="A1915" s="13">
        <v>674120596</v>
      </c>
      <c r="B1915" s="14" t="s">
        <v>79</v>
      </c>
      <c r="C1915" s="14" t="s">
        <v>426</v>
      </c>
      <c r="D1915" s="14" t="s">
        <v>169</v>
      </c>
      <c r="E1915" s="14" t="s">
        <v>170</v>
      </c>
      <c r="F1915" s="14" t="s">
        <v>656</v>
      </c>
      <c r="G1915" s="15">
        <v>40909</v>
      </c>
      <c r="H1915" s="15">
        <v>41275</v>
      </c>
      <c r="I1915" s="14" t="s">
        <v>111</v>
      </c>
      <c r="J1915" s="14" t="s">
        <v>182</v>
      </c>
      <c r="K1915" s="14" t="s">
        <v>674</v>
      </c>
      <c r="L1915" s="14" t="s">
        <v>174</v>
      </c>
      <c r="M1915" s="14" t="s">
        <v>175</v>
      </c>
      <c r="N1915" s="14" t="s">
        <v>176</v>
      </c>
      <c r="O1915" s="15">
        <v>41974</v>
      </c>
      <c r="P1915" s="13">
        <v>201412</v>
      </c>
      <c r="Q1915" s="13">
        <v>-1</v>
      </c>
      <c r="R1915" s="16">
        <v>-8584.7099999999991</v>
      </c>
    </row>
    <row r="1916" spans="1:18" x14ac:dyDescent="0.25">
      <c r="A1916" s="13">
        <v>674120603</v>
      </c>
      <c r="B1916" s="14" t="s">
        <v>61</v>
      </c>
      <c r="C1916" s="14" t="s">
        <v>186</v>
      </c>
      <c r="D1916" s="14" t="s">
        <v>169</v>
      </c>
      <c r="E1916" s="14" t="s">
        <v>170</v>
      </c>
      <c r="F1916" s="14" t="s">
        <v>656</v>
      </c>
      <c r="G1916" s="15">
        <v>40909</v>
      </c>
      <c r="H1916" s="15">
        <v>40909</v>
      </c>
      <c r="I1916" s="14" t="s">
        <v>75</v>
      </c>
      <c r="J1916" s="14" t="s">
        <v>481</v>
      </c>
      <c r="K1916" s="14" t="s">
        <v>717</v>
      </c>
      <c r="L1916" s="14" t="s">
        <v>174</v>
      </c>
      <c r="M1916" s="14" t="s">
        <v>175</v>
      </c>
      <c r="N1916" s="14" t="s">
        <v>176</v>
      </c>
      <c r="O1916" s="15">
        <v>41974</v>
      </c>
      <c r="P1916" s="13">
        <v>201412</v>
      </c>
      <c r="Q1916" s="13">
        <v>0</v>
      </c>
      <c r="R1916" s="16">
        <v>-512854.53</v>
      </c>
    </row>
    <row r="1917" spans="1:18" x14ac:dyDescent="0.25">
      <c r="A1917" s="13">
        <v>674120617</v>
      </c>
      <c r="B1917" s="14" t="s">
        <v>61</v>
      </c>
      <c r="C1917" s="14" t="s">
        <v>186</v>
      </c>
      <c r="D1917" s="14" t="s">
        <v>169</v>
      </c>
      <c r="E1917" s="14" t="s">
        <v>170</v>
      </c>
      <c r="F1917" s="14" t="s">
        <v>658</v>
      </c>
      <c r="G1917" s="15">
        <v>41334</v>
      </c>
      <c r="H1917" s="15">
        <v>41275</v>
      </c>
      <c r="I1917" s="14" t="s">
        <v>70</v>
      </c>
      <c r="J1917" s="14" t="s">
        <v>182</v>
      </c>
      <c r="K1917" s="14" t="s">
        <v>719</v>
      </c>
      <c r="L1917" s="14" t="s">
        <v>174</v>
      </c>
      <c r="M1917" s="14" t="s">
        <v>175</v>
      </c>
      <c r="N1917" s="14" t="s">
        <v>176</v>
      </c>
      <c r="O1917" s="15">
        <v>41974</v>
      </c>
      <c r="P1917" s="13">
        <v>201412</v>
      </c>
      <c r="Q1917" s="13">
        <v>-1</v>
      </c>
      <c r="R1917" s="16">
        <v>-202631.57</v>
      </c>
    </row>
    <row r="1918" spans="1:18" x14ac:dyDescent="0.25">
      <c r="A1918" s="13">
        <v>674120627</v>
      </c>
      <c r="B1918" s="14" t="s">
        <v>32</v>
      </c>
      <c r="C1918" s="14" t="s">
        <v>180</v>
      </c>
      <c r="D1918" s="14" t="s">
        <v>169</v>
      </c>
      <c r="E1918" s="14" t="s">
        <v>170</v>
      </c>
      <c r="F1918" s="14" t="s">
        <v>665</v>
      </c>
      <c r="G1918" s="15">
        <v>40756</v>
      </c>
      <c r="H1918" s="15">
        <v>40848</v>
      </c>
      <c r="I1918" s="14" t="s">
        <v>57</v>
      </c>
      <c r="J1918" s="14" t="s">
        <v>481</v>
      </c>
      <c r="K1918" s="14" t="s">
        <v>507</v>
      </c>
      <c r="L1918" s="14" t="s">
        <v>174</v>
      </c>
      <c r="M1918" s="14" t="s">
        <v>175</v>
      </c>
      <c r="N1918" s="14" t="s">
        <v>176</v>
      </c>
      <c r="O1918" s="15">
        <v>41974</v>
      </c>
      <c r="P1918" s="13">
        <v>201412</v>
      </c>
      <c r="Q1918" s="13">
        <v>0</v>
      </c>
      <c r="R1918" s="16">
        <v>-169.58</v>
      </c>
    </row>
    <row r="1919" spans="1:18" x14ac:dyDescent="0.25">
      <c r="A1919" s="13">
        <v>674120632</v>
      </c>
      <c r="B1919" s="14" t="s">
        <v>79</v>
      </c>
      <c r="C1919" s="14" t="s">
        <v>168</v>
      </c>
      <c r="D1919" s="14" t="s">
        <v>169</v>
      </c>
      <c r="E1919" s="14" t="s">
        <v>170</v>
      </c>
      <c r="F1919" s="14" t="s">
        <v>665</v>
      </c>
      <c r="G1919" s="15">
        <v>40787</v>
      </c>
      <c r="H1919" s="15">
        <v>40969</v>
      </c>
      <c r="I1919" s="14" t="s">
        <v>116</v>
      </c>
      <c r="J1919" s="14" t="s">
        <v>481</v>
      </c>
      <c r="K1919" s="14" t="s">
        <v>507</v>
      </c>
      <c r="L1919" s="14" t="s">
        <v>174</v>
      </c>
      <c r="M1919" s="14" t="s">
        <v>175</v>
      </c>
      <c r="N1919" s="14" t="s">
        <v>176</v>
      </c>
      <c r="O1919" s="15">
        <v>41974</v>
      </c>
      <c r="P1919" s="13">
        <v>201412</v>
      </c>
      <c r="Q1919" s="13">
        <v>0</v>
      </c>
      <c r="R1919" s="16">
        <v>-6051.81</v>
      </c>
    </row>
    <row r="1920" spans="1:18" x14ac:dyDescent="0.25">
      <c r="A1920" s="13">
        <v>674120637</v>
      </c>
      <c r="B1920" s="14" t="s">
        <v>79</v>
      </c>
      <c r="C1920" s="14" t="s">
        <v>168</v>
      </c>
      <c r="D1920" s="14" t="s">
        <v>169</v>
      </c>
      <c r="E1920" s="14" t="s">
        <v>170</v>
      </c>
      <c r="F1920" s="14" t="s">
        <v>665</v>
      </c>
      <c r="G1920" s="15">
        <v>40787</v>
      </c>
      <c r="H1920" s="15">
        <v>40969</v>
      </c>
      <c r="I1920" s="14" t="s">
        <v>116</v>
      </c>
      <c r="J1920" s="14" t="s">
        <v>481</v>
      </c>
      <c r="K1920" s="14" t="s">
        <v>507</v>
      </c>
      <c r="L1920" s="14" t="s">
        <v>174</v>
      </c>
      <c r="M1920" s="14" t="s">
        <v>175</v>
      </c>
      <c r="N1920" s="14" t="s">
        <v>176</v>
      </c>
      <c r="O1920" s="15">
        <v>41974</v>
      </c>
      <c r="P1920" s="13">
        <v>201412</v>
      </c>
      <c r="Q1920" s="13">
        <v>0</v>
      </c>
      <c r="R1920" s="16">
        <v>-711.91</v>
      </c>
    </row>
    <row r="1921" spans="1:18" x14ac:dyDescent="0.25">
      <c r="A1921" s="13">
        <v>674120640</v>
      </c>
      <c r="B1921" s="14" t="s">
        <v>32</v>
      </c>
      <c r="C1921" s="14" t="s">
        <v>180</v>
      </c>
      <c r="D1921" s="14" t="s">
        <v>169</v>
      </c>
      <c r="E1921" s="14" t="s">
        <v>170</v>
      </c>
      <c r="F1921" s="14" t="s">
        <v>665</v>
      </c>
      <c r="G1921" s="15">
        <v>40756</v>
      </c>
      <c r="H1921" s="15">
        <v>40969</v>
      </c>
      <c r="I1921" s="14" t="s">
        <v>57</v>
      </c>
      <c r="J1921" s="14" t="s">
        <v>481</v>
      </c>
      <c r="K1921" s="14" t="s">
        <v>507</v>
      </c>
      <c r="L1921" s="14" t="s">
        <v>174</v>
      </c>
      <c r="M1921" s="14" t="s">
        <v>175</v>
      </c>
      <c r="N1921" s="14" t="s">
        <v>176</v>
      </c>
      <c r="O1921" s="15">
        <v>41974</v>
      </c>
      <c r="P1921" s="13">
        <v>201412</v>
      </c>
      <c r="Q1921" s="13">
        <v>0</v>
      </c>
      <c r="R1921" s="16">
        <v>-116.77</v>
      </c>
    </row>
    <row r="1922" spans="1:18" x14ac:dyDescent="0.25">
      <c r="A1922" s="13">
        <v>674120645</v>
      </c>
      <c r="B1922" s="14" t="s">
        <v>79</v>
      </c>
      <c r="C1922" s="14" t="s">
        <v>168</v>
      </c>
      <c r="D1922" s="14" t="s">
        <v>169</v>
      </c>
      <c r="E1922" s="14" t="s">
        <v>170</v>
      </c>
      <c r="F1922" s="14" t="s">
        <v>665</v>
      </c>
      <c r="G1922" s="15">
        <v>40756</v>
      </c>
      <c r="H1922" s="15">
        <v>40969</v>
      </c>
      <c r="I1922" s="14" t="s">
        <v>116</v>
      </c>
      <c r="J1922" s="14" t="s">
        <v>481</v>
      </c>
      <c r="K1922" s="14" t="s">
        <v>507</v>
      </c>
      <c r="L1922" s="14" t="s">
        <v>174</v>
      </c>
      <c r="M1922" s="14" t="s">
        <v>175</v>
      </c>
      <c r="N1922" s="14" t="s">
        <v>176</v>
      </c>
      <c r="O1922" s="15">
        <v>41974</v>
      </c>
      <c r="P1922" s="13">
        <v>201412</v>
      </c>
      <c r="Q1922" s="13">
        <v>0</v>
      </c>
      <c r="R1922" s="16">
        <v>-3765.58</v>
      </c>
    </row>
    <row r="1923" spans="1:18" x14ac:dyDescent="0.25">
      <c r="A1923" s="13">
        <v>674120651</v>
      </c>
      <c r="B1923" s="14" t="s">
        <v>79</v>
      </c>
      <c r="C1923" s="14" t="s">
        <v>168</v>
      </c>
      <c r="D1923" s="14" t="s">
        <v>169</v>
      </c>
      <c r="E1923" s="14" t="s">
        <v>170</v>
      </c>
      <c r="F1923" s="14" t="s">
        <v>665</v>
      </c>
      <c r="G1923" s="15">
        <v>40756</v>
      </c>
      <c r="H1923" s="15">
        <v>40969</v>
      </c>
      <c r="I1923" s="14" t="s">
        <v>116</v>
      </c>
      <c r="J1923" s="14" t="s">
        <v>481</v>
      </c>
      <c r="K1923" s="14" t="s">
        <v>507</v>
      </c>
      <c r="L1923" s="14" t="s">
        <v>174</v>
      </c>
      <c r="M1923" s="14" t="s">
        <v>175</v>
      </c>
      <c r="N1923" s="14" t="s">
        <v>176</v>
      </c>
      <c r="O1923" s="15">
        <v>41974</v>
      </c>
      <c r="P1923" s="13">
        <v>201412</v>
      </c>
      <c r="Q1923" s="13">
        <v>-1</v>
      </c>
      <c r="R1923" s="16">
        <v>-442.97</v>
      </c>
    </row>
    <row r="1924" spans="1:18" x14ac:dyDescent="0.25">
      <c r="A1924" s="13">
        <v>674120654</v>
      </c>
      <c r="B1924" s="14" t="s">
        <v>79</v>
      </c>
      <c r="C1924" s="14" t="s">
        <v>168</v>
      </c>
      <c r="D1924" s="14" t="s">
        <v>169</v>
      </c>
      <c r="E1924" s="14" t="s">
        <v>170</v>
      </c>
      <c r="F1924" s="14" t="s">
        <v>665</v>
      </c>
      <c r="G1924" s="15">
        <v>40848</v>
      </c>
      <c r="H1924" s="15">
        <v>40969</v>
      </c>
      <c r="I1924" s="14" t="s">
        <v>116</v>
      </c>
      <c r="J1924" s="14" t="s">
        <v>481</v>
      </c>
      <c r="K1924" s="14" t="s">
        <v>507</v>
      </c>
      <c r="L1924" s="14" t="s">
        <v>174</v>
      </c>
      <c r="M1924" s="14" t="s">
        <v>175</v>
      </c>
      <c r="N1924" s="14" t="s">
        <v>176</v>
      </c>
      <c r="O1924" s="15">
        <v>41974</v>
      </c>
      <c r="P1924" s="13">
        <v>201412</v>
      </c>
      <c r="Q1924" s="13">
        <v>-1</v>
      </c>
      <c r="R1924" s="16">
        <v>-116.77</v>
      </c>
    </row>
    <row r="1925" spans="1:18" x14ac:dyDescent="0.25">
      <c r="A1925" s="13">
        <v>674120659</v>
      </c>
      <c r="B1925" s="14" t="s">
        <v>79</v>
      </c>
      <c r="C1925" s="14" t="s">
        <v>426</v>
      </c>
      <c r="D1925" s="14" t="s">
        <v>169</v>
      </c>
      <c r="E1925" s="14" t="s">
        <v>170</v>
      </c>
      <c r="F1925" s="14" t="s">
        <v>665</v>
      </c>
      <c r="G1925" s="15">
        <v>40848</v>
      </c>
      <c r="H1925" s="15">
        <v>40969</v>
      </c>
      <c r="I1925" s="14" t="s">
        <v>116</v>
      </c>
      <c r="J1925" s="14" t="s">
        <v>481</v>
      </c>
      <c r="K1925" s="14" t="s">
        <v>507</v>
      </c>
      <c r="L1925" s="14" t="s">
        <v>174</v>
      </c>
      <c r="M1925" s="14" t="s">
        <v>175</v>
      </c>
      <c r="N1925" s="14" t="s">
        <v>176</v>
      </c>
      <c r="O1925" s="15">
        <v>41974</v>
      </c>
      <c r="P1925" s="13">
        <v>201412</v>
      </c>
      <c r="Q1925" s="13">
        <v>-1</v>
      </c>
      <c r="R1925" s="16">
        <v>-5912</v>
      </c>
    </row>
    <row r="1926" spans="1:18" x14ac:dyDescent="0.25">
      <c r="A1926" s="13">
        <v>674120664</v>
      </c>
      <c r="B1926" s="14" t="s">
        <v>32</v>
      </c>
      <c r="C1926" s="14" t="s">
        <v>180</v>
      </c>
      <c r="D1926" s="14" t="s">
        <v>169</v>
      </c>
      <c r="E1926" s="14" t="s">
        <v>170</v>
      </c>
      <c r="F1926" s="14" t="s">
        <v>665</v>
      </c>
      <c r="G1926" s="15">
        <v>40603</v>
      </c>
      <c r="H1926" s="15">
        <v>40544</v>
      </c>
      <c r="I1926" s="14" t="s">
        <v>57</v>
      </c>
      <c r="J1926" s="14" t="s">
        <v>481</v>
      </c>
      <c r="K1926" s="14" t="s">
        <v>720</v>
      </c>
      <c r="L1926" s="14" t="s">
        <v>174</v>
      </c>
      <c r="M1926" s="14" t="s">
        <v>175</v>
      </c>
      <c r="N1926" s="14" t="s">
        <v>176</v>
      </c>
      <c r="O1926" s="15">
        <v>41974</v>
      </c>
      <c r="P1926" s="13">
        <v>201412</v>
      </c>
      <c r="Q1926" s="13">
        <v>0</v>
      </c>
      <c r="R1926" s="16">
        <v>1207.8</v>
      </c>
    </row>
    <row r="1927" spans="1:18" x14ac:dyDescent="0.25">
      <c r="A1927" s="13">
        <v>674120671</v>
      </c>
      <c r="B1927" s="14" t="s">
        <v>61</v>
      </c>
      <c r="C1927" s="14" t="s">
        <v>186</v>
      </c>
      <c r="D1927" s="14" t="s">
        <v>169</v>
      </c>
      <c r="E1927" s="14" t="s">
        <v>170</v>
      </c>
      <c r="F1927" s="14" t="s">
        <v>665</v>
      </c>
      <c r="G1927" s="15">
        <v>40603</v>
      </c>
      <c r="H1927" s="15">
        <v>40544</v>
      </c>
      <c r="I1927" s="14" t="s">
        <v>75</v>
      </c>
      <c r="J1927" s="14" t="s">
        <v>481</v>
      </c>
      <c r="K1927" s="14" t="s">
        <v>720</v>
      </c>
      <c r="L1927" s="14" t="s">
        <v>174</v>
      </c>
      <c r="M1927" s="14" t="s">
        <v>175</v>
      </c>
      <c r="N1927" s="14" t="s">
        <v>176</v>
      </c>
      <c r="O1927" s="15">
        <v>41974</v>
      </c>
      <c r="P1927" s="13">
        <v>201412</v>
      </c>
      <c r="Q1927" s="13">
        <v>0</v>
      </c>
      <c r="R1927" s="16">
        <v>810.6</v>
      </c>
    </row>
    <row r="1928" spans="1:18" x14ac:dyDescent="0.25">
      <c r="A1928" s="13">
        <v>674873214</v>
      </c>
      <c r="B1928" s="14" t="s">
        <v>79</v>
      </c>
      <c r="C1928" s="14" t="s">
        <v>168</v>
      </c>
      <c r="D1928" s="14" t="s">
        <v>169</v>
      </c>
      <c r="E1928" s="14" t="s">
        <v>170</v>
      </c>
      <c r="F1928" s="14" t="s">
        <v>652</v>
      </c>
      <c r="G1928" s="15">
        <v>40422</v>
      </c>
      <c r="H1928" s="15">
        <v>40179</v>
      </c>
      <c r="I1928" s="14" t="s">
        <v>116</v>
      </c>
      <c r="J1928" s="14" t="s">
        <v>481</v>
      </c>
      <c r="K1928" s="14" t="s">
        <v>484</v>
      </c>
      <c r="L1928" s="14" t="s">
        <v>174</v>
      </c>
      <c r="M1928" s="14" t="s">
        <v>175</v>
      </c>
      <c r="N1928" s="14" t="s">
        <v>176</v>
      </c>
      <c r="O1928" s="15">
        <v>41974</v>
      </c>
      <c r="P1928" s="13">
        <v>201412</v>
      </c>
      <c r="Q1928" s="13">
        <v>0</v>
      </c>
      <c r="R1928" s="16">
        <v>-16400</v>
      </c>
    </row>
    <row r="1931" spans="1:18" x14ac:dyDescent="0.25">
      <c r="R1931" s="16">
        <f>SUM(R5:R1930)</f>
        <v>-229607820.77000087</v>
      </c>
    </row>
    <row r="1933" spans="1:18" x14ac:dyDescent="0.25">
      <c r="R1933" s="4"/>
    </row>
    <row r="1934" spans="1:18" x14ac:dyDescent="0.25">
      <c r="R1934" s="16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Props1.xml><?xml version="1.0" encoding="utf-8"?>
<ds:datastoreItem xmlns:ds="http://schemas.openxmlformats.org/officeDocument/2006/customXml" ds:itemID="{B69F8FDC-4133-400A-B89B-780BA3CDCF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597BC0-DC2A-41F9-A64D-107C6BE40C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75A64DF-4A16-4801-9C98-F648F4D161A5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c85253b9-0a55-49a1-98ad-b5b6252d7079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Pivot</vt:lpstr>
      <vt:lpstr>Depr Query</vt:lpstr>
      <vt:lpstr>AM Query Pivot</vt:lpstr>
      <vt:lpstr>AM Query Putnam Plant Retire</vt:lpstr>
    </vt:vector>
  </TitlesOfParts>
  <Company>NextEra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JGB0JOP</dc:creator>
  <cp:lastModifiedBy>FPL_User</cp:lastModifiedBy>
  <cp:lastPrinted>2015-12-02T22:28:37Z</cp:lastPrinted>
  <dcterms:created xsi:type="dcterms:W3CDTF">2015-11-30T19:45:24Z</dcterms:created>
  <dcterms:modified xsi:type="dcterms:W3CDTF">2016-04-13T15:46:10Z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